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法適用_水道事業" sheetId="1"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<sst xmlns="http://schemas.openxmlformats.org/spreadsheetml/2006/main" xmlns:r="http://schemas.openxmlformats.org/officeDocument/2006/relationships" count="112" uniqueCount="112">
  <si>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経営比較分析表（令和3年度決算）</t>
    <rPh sb="8" eb="10">
      <t>レイワ</t>
    </rPh>
    <rPh sb="12" eb="13">
      <t>ド</t>
    </rPh>
    <phoneticPr fontId="1"/>
  </si>
  <si>
    <t>比率(N-1)</t>
    <rPh sb="0" eb="2">
      <t>ヒリツ</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</si>
  <si>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</si>
  <si>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</si>
  <si>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</si>
  <si>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</si>
  <si>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</si>
  <si>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</si>
  <si>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</si>
  <si>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</si>
  <si>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</si>
  <si>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</si>
  <si>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</si>
  <si>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</si>
  <si>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</si>
  <si>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</si>
  <si>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</si>
  <si>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</si>
  <si>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</si>
  <si>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</si>
  <si>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</si>
  <si>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</si>
  <si>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</si>
  <si>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</si>
  <si>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</si>
  <si>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</si>
  <si>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</si>
  <si>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</si>
  <si>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</si>
  <si>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</si>
  <si>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</si>
  <si>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</si>
  <si>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</si>
  <si>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</si>
  <si>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</si>
  <si>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</si>
  <si>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</si>
  <si>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</si>
  <si>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</si>
  <si>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</si>
  <si>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</si>
  <si>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</si>
  <si>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</si>
  <si>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</si>
  <si>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</si>
  <si>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</si>
  <si>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</si>
  <si>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</si>
  <si>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</si>
  <si>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</si>
  <si>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</si>
  <si>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</si>
  <si>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</si>
  <si>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</si>
  <si>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</si>
  <si>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</si>
  <si>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</si>
  <si>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</si>
  <si>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</si>
  <si>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</si>
  <si>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</si>
  <si>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</si>
  <si>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</si>
  <si>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</si>
  <si>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</si>
  <si>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</si>
  <si>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</si>
  <si>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</si>
  <si>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</si>
  <si>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</si>
  <si>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</si>
  <si>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</si>
  <si>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</si>
  <si>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</si>
  <si>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</si>
  <si>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</si>
  <si>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</si>
  <si>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</si>
  <si>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</si>
  <si>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A8</t>
  </si>
  <si>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</si>
  <si>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</si>
  <si>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</si>
  <si>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</si>
  <si>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</si>
  <si>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</si>
  <si>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</si>
  <si>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</si>
  <si>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</si>
  <si>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</si>
  <si>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</si>
  <si>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</si>
  <si>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</si>
  <si>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</si>
  <si>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</si>
  <si>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</si>
  <si>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</si>
  <si>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</si>
  <si>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</si>
  <si>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</si>
  <si>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</si>
  <si>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</si>
  <si>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</si>
  <si>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</si>
  <si>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</si>
  <si>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</si>
  <si>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</si>
  <si>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</si>
  <si>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</si>
  <si>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経常収支比率については、高い水準を維持しているが、今後の人口減少に伴い収益が減少することが予想されるため、さらなる費用節減に取り組む必要がある。
　累積欠損金は０％であり、経営の健全性は確保されている。
　流動比率は１００％を上回ったものの依然として、類似団体と比較し低い状況にある。これは企業債残高の比率が高いためであり、企業債残高を減少させつつ、管路更新等の投資効率化について、中長期的な改善に取り組む必要がある。
　企業債残高対給水収益比率は、企業債残高の減に伴い減少傾向にある。引き続き投資効率化について、中長期的な改善に取り組む必要がある。
　料金回収率は、高い水準を維持しているため、適切に確保されている。
　給水原価は、類似団体より低くなっているが、継続して維持管理費の削減に努める。
　施設利用率に対し有収率が低いのは、漏水等によるものであり、漏水原因を特定するとともに対策に取り組む必要がある。</t>
    <rPh sb="5" eb="7">
      <t>ヒリツ</t>
    </rPh>
    <rPh sb="26" eb="28">
      <t>コンゴ</t>
    </rPh>
    <rPh sb="63" eb="64">
      <t>ト</t>
    </rPh>
    <rPh sb="65" eb="66">
      <t>ク</t>
    </rPh>
    <rPh sb="67" eb="69">
      <t>ヒツヨウ</t>
    </rPh>
    <rPh sb="76" eb="78">
      <t>ルイセキ</t>
    </rPh>
    <rPh sb="78" eb="81">
      <t>ケッソンキン</t>
    </rPh>
    <rPh sb="88" eb="90">
      <t>ケイエイ</t>
    </rPh>
    <rPh sb="91" eb="93">
      <t>ケンゼン</t>
    </rPh>
    <rPh sb="93" eb="94">
      <t>セイ</t>
    </rPh>
    <rPh sb="95" eb="97">
      <t>カクホ</t>
    </rPh>
    <rPh sb="116" eb="118">
      <t>ウワマワ</t>
    </rPh>
    <rPh sb="123" eb="125">
      <t>イゼン</t>
    </rPh>
    <rPh sb="134" eb="136">
      <t>ヒカク</t>
    </rPh>
    <rPh sb="137" eb="138">
      <t>ヒク</t>
    </rPh>
    <rPh sb="139" eb="141">
      <t>ジョウキョウ</t>
    </rPh>
    <rPh sb="202" eb="203">
      <t>ト</t>
    </rPh>
    <rPh sb="204" eb="205">
      <t>ク</t>
    </rPh>
    <rPh sb="215" eb="218">
      <t>キギョウサイ</t>
    </rPh>
    <rPh sb="218" eb="220">
      <t>ザンダカ</t>
    </rPh>
    <rPh sb="220" eb="221">
      <t>タイ</t>
    </rPh>
    <rPh sb="221" eb="223">
      <t>キュウスイ</t>
    </rPh>
    <rPh sb="223" eb="225">
      <t>シュウエキ</t>
    </rPh>
    <rPh sb="225" eb="227">
      <t>ヒリツ</t>
    </rPh>
    <rPh sb="229" eb="232">
      <t>キギョウサイ</t>
    </rPh>
    <rPh sb="232" eb="234">
      <t>ザンダカ</t>
    </rPh>
    <rPh sb="235" eb="236">
      <t>ゲン</t>
    </rPh>
    <rPh sb="237" eb="238">
      <t>トモナ</t>
    </rPh>
    <rPh sb="239" eb="241">
      <t>ゲンショウ</t>
    </rPh>
    <rPh sb="241" eb="243">
      <t>ケイコウ</t>
    </rPh>
    <rPh sb="247" eb="248">
      <t>ヒ</t>
    </rPh>
    <rPh sb="249" eb="250">
      <t>ツヅ</t>
    </rPh>
    <rPh sb="282" eb="284">
      <t>リョウキン</t>
    </rPh>
    <rPh sb="284" eb="287">
      <t>カイシュウリツ</t>
    </rPh>
    <rPh sb="303" eb="305">
      <t>テキセツ</t>
    </rPh>
    <rPh sb="306" eb="308">
      <t>カクホ</t>
    </rPh>
    <rPh sb="317" eb="319">
      <t>キュウスイ</t>
    </rPh>
    <rPh sb="319" eb="321">
      <t>ゲンカ</t>
    </rPh>
    <rPh sb="323" eb="325">
      <t>ルイジ</t>
    </rPh>
    <rPh sb="325" eb="327">
      <t>ダンタイ</t>
    </rPh>
    <rPh sb="329" eb="330">
      <t>ヒク</t>
    </rPh>
    <rPh sb="338" eb="340">
      <t>ケイゾク</t>
    </rPh>
    <rPh sb="342" eb="344">
      <t>イジ</t>
    </rPh>
    <rPh sb="344" eb="347">
      <t>カンリヒ</t>
    </rPh>
    <rPh sb="348" eb="350">
      <t>サクゲン</t>
    </rPh>
    <rPh sb="351" eb="352">
      <t>ツト</t>
    </rPh>
    <rPh sb="370" eb="371">
      <t>ヒク</t>
    </rPh>
    <rPh sb="387" eb="389">
      <t>ロウスイ</t>
    </rPh>
    <rPh sb="392" eb="394">
      <t>トクテイ</t>
    </rPh>
    <rPh sb="400" eb="402">
      <t>タイサク</t>
    </rPh>
    <rPh sb="403" eb="404">
      <t>ト</t>
    </rPh>
    <rPh sb="405" eb="406">
      <t>ク</t>
    </rPh>
    <rPh sb="407" eb="409">
      <t>ヒツヨウ</t>
    </rPh>
    <phoneticPr fontId="1"/>
  </si>
  <si>
    <r>
      <t>　有形固定資産減価償却比率は、類似団体より高い状況にあり、耐用年数を超えた資産が多い状況にあるため、計画的に更新を行っていく必要がある。
　</t>
    </r>
    <r>
      <rPr>
        <sz val="11"/>
        <color auto="1"/>
        <rFont val="ＭＳ ゴシック"/>
      </rPr>
      <t>管路経年化率については、管路の布設年度の整理が進んでいないため、過去の資料をもとに精査している状況にあるが、耐用年数を迎えた非耐震管も多く老朽化が漏水の一因と推測されるため、順次計画的な管路の更新を行っていく必要がある。
　管路更新率は、前年の未実施に引き続き低い状況にあるが、これは、次年度以降の実施設計策定期間であったためであり、今後は事業計画に基づき更新予定のため、改善される見込みである。今後も必要な財源の確保に努め、経営状況とのバラ</t>
    </r>
    <r>
      <rPr>
        <sz val="11"/>
        <color theme="1"/>
        <rFont val="ＭＳ ゴシック"/>
      </rPr>
      <t>ンスを考慮しながら継続して取り組む。</t>
    </r>
    <rPh sb="1" eb="3">
      <t>ユウケイ</t>
    </rPh>
    <rPh sb="3" eb="7">
      <t>コテイシサン</t>
    </rPh>
    <rPh sb="7" eb="9">
      <t>ゲンカ</t>
    </rPh>
    <rPh sb="9" eb="11">
      <t>ショウキャク</t>
    </rPh>
    <rPh sb="11" eb="13">
      <t>ヒリツ</t>
    </rPh>
    <rPh sb="15" eb="17">
      <t>ルイジ</t>
    </rPh>
    <rPh sb="17" eb="19">
      <t>ダンタイ</t>
    </rPh>
    <rPh sb="21" eb="22">
      <t>タカ</t>
    </rPh>
    <rPh sb="23" eb="25">
      <t>ジョウキョウ</t>
    </rPh>
    <rPh sb="29" eb="31">
      <t>タイヨウ</t>
    </rPh>
    <rPh sb="31" eb="33">
      <t>ネンスウ</t>
    </rPh>
    <rPh sb="34" eb="35">
      <t>コ</t>
    </rPh>
    <rPh sb="37" eb="39">
      <t>シサン</t>
    </rPh>
    <rPh sb="40" eb="41">
      <t>オオ</t>
    </rPh>
    <rPh sb="42" eb="44">
      <t>ジョウキョウ</t>
    </rPh>
    <rPh sb="50" eb="53">
      <t>ケイカクテキ</t>
    </rPh>
    <rPh sb="54" eb="56">
      <t>コウシン</t>
    </rPh>
    <rPh sb="57" eb="58">
      <t>オコナ</t>
    </rPh>
    <rPh sb="62" eb="64">
      <t>ヒツヨウ</t>
    </rPh>
    <rPh sb="91" eb="93">
      <t>セイリ</t>
    </rPh>
    <rPh sb="125" eb="127">
      <t>タイヨウ</t>
    </rPh>
    <rPh sb="127" eb="129">
      <t>ネンスウ</t>
    </rPh>
    <rPh sb="130" eb="131">
      <t>ムカ</t>
    </rPh>
    <rPh sb="133" eb="134">
      <t>ヒ</t>
    </rPh>
    <rPh sb="134" eb="136">
      <t>タイシン</t>
    </rPh>
    <rPh sb="136" eb="137">
      <t>クダ</t>
    </rPh>
    <rPh sb="138" eb="139">
      <t>オオ</t>
    </rPh>
    <rPh sb="140" eb="143">
      <t>ロウキュウカ</t>
    </rPh>
    <rPh sb="144" eb="146">
      <t>ロウスイ</t>
    </rPh>
    <rPh sb="147" eb="149">
      <t>イチイン</t>
    </rPh>
    <rPh sb="150" eb="152">
      <t>スイソク</t>
    </rPh>
    <rPh sb="158" eb="160">
      <t>ジュンジ</t>
    </rPh>
    <rPh sb="160" eb="163">
      <t>ケイカクテキ</t>
    </rPh>
    <rPh sb="164" eb="166">
      <t>カンロ</t>
    </rPh>
    <rPh sb="167" eb="169">
      <t>コウシン</t>
    </rPh>
    <rPh sb="170" eb="171">
      <t>オコナ</t>
    </rPh>
    <rPh sb="175" eb="177">
      <t>ヒツヨウ</t>
    </rPh>
    <rPh sb="184" eb="186">
      <t>カンロ</t>
    </rPh>
    <rPh sb="186" eb="188">
      <t>コウシン</t>
    </rPh>
    <rPh sb="188" eb="189">
      <t>リツ</t>
    </rPh>
    <rPh sb="191" eb="193">
      <t>ゼンネン</t>
    </rPh>
    <rPh sb="194" eb="197">
      <t>ミジッシ</t>
    </rPh>
    <rPh sb="198" eb="199">
      <t>ヒ</t>
    </rPh>
    <rPh sb="200" eb="201">
      <t>ツヅ</t>
    </rPh>
    <rPh sb="202" eb="203">
      <t>ヒク</t>
    </rPh>
    <rPh sb="204" eb="206">
      <t>ジョウキョウ</t>
    </rPh>
    <rPh sb="215" eb="218">
      <t>ジネンド</t>
    </rPh>
    <rPh sb="218" eb="220">
      <t>イコウ</t>
    </rPh>
    <rPh sb="221" eb="223">
      <t>ジッシ</t>
    </rPh>
    <rPh sb="223" eb="225">
      <t>セッケイ</t>
    </rPh>
    <rPh sb="225" eb="227">
      <t>サクテイ</t>
    </rPh>
    <rPh sb="227" eb="229">
      <t>キカン</t>
    </rPh>
    <rPh sb="239" eb="241">
      <t>コンゴ</t>
    </rPh>
    <rPh sb="242" eb="244">
      <t>ジギョウ</t>
    </rPh>
    <rPh sb="244" eb="246">
      <t>ケイカク</t>
    </rPh>
    <rPh sb="247" eb="248">
      <t>モト</t>
    </rPh>
    <rPh sb="250" eb="252">
      <t>コウシン</t>
    </rPh>
    <rPh sb="252" eb="254">
      <t>ヨテイ</t>
    </rPh>
    <rPh sb="258" eb="260">
      <t>カイゼン</t>
    </rPh>
    <rPh sb="263" eb="265">
      <t>ミコ</t>
    </rPh>
    <rPh sb="282" eb="283">
      <t>ツト</t>
    </rPh>
    <rPh sb="296" eb="298">
      <t>コウリョ</t>
    </rPh>
    <rPh sb="306" eb="307">
      <t>ト</t>
    </rPh>
    <rPh sb="308" eb="309">
      <t>ク</t>
    </rPh>
    <phoneticPr fontId="1"/>
  </si>
  <si>
    <r>
      <t xml:space="preserve">
　</t>
    </r>
    <r>
      <rPr>
        <sz val="11"/>
        <color auto="1"/>
        <rFont val="ＭＳ ゴシック"/>
      </rPr>
      <t>経</t>
    </r>
    <r>
      <rPr>
        <sz val="11"/>
        <color auto="1"/>
        <rFont val="ＭＳ ゴシック"/>
      </rPr>
      <t>常収支比率及び料金回収率は高い水準を維持しているものの、流動比率は企業債残高の比率が高く償還がピークを迎えているため、類似団体と比較し低い状況にある。今後の施設老朽化に伴う更新並びに施設維持費を考慮した場合、多額の費用が見込まれ、財源の確保が求められることから、決して財政面で余裕があるわけではない状況にある。また、今後の人口減少に伴い収益が減少することが予想されるため、引き続き、企業債を抑えつつ施設等の更新、漏水対策など効率的な投資計画に取り組むとともに経費削減等の経営改善を図る必要がある。</t>
    </r>
    <rPh sb="8" eb="9">
      <t>オヨ</t>
    </rPh>
    <rPh sb="10" eb="12">
      <t>リョウキン</t>
    </rPh>
    <rPh sb="12" eb="15">
      <t>カイシュウリツ</t>
    </rPh>
    <rPh sb="31" eb="33">
      <t>リュウドウ</t>
    </rPh>
    <rPh sb="33" eb="35">
      <t>ヒリツ</t>
    </rPh>
    <rPh sb="36" eb="39">
      <t>キギョウサイ</t>
    </rPh>
    <rPh sb="39" eb="41">
      <t>ザンダカ</t>
    </rPh>
    <rPh sb="42" eb="44">
      <t>ヒリツ</t>
    </rPh>
    <rPh sb="45" eb="46">
      <t>タカ</t>
    </rPh>
    <rPh sb="47" eb="49">
      <t>ショウカン</t>
    </rPh>
    <rPh sb="54" eb="55">
      <t>ムカ</t>
    </rPh>
    <rPh sb="62" eb="64">
      <t>ルイジ</t>
    </rPh>
    <rPh sb="64" eb="66">
      <t>ダンタイ</t>
    </rPh>
    <rPh sb="67" eb="69">
      <t>ヒカク</t>
    </rPh>
    <rPh sb="70" eb="71">
      <t>ヒク</t>
    </rPh>
    <rPh sb="72" eb="74">
      <t>ジョウキョウ</t>
    </rPh>
    <rPh sb="78" eb="80">
      <t>コンゴ</t>
    </rPh>
    <rPh sb="100" eb="102">
      <t>コウリョ</t>
    </rPh>
    <rPh sb="104" eb="106">
      <t>バアイ</t>
    </rPh>
    <rPh sb="107" eb="109">
      <t>タガク</t>
    </rPh>
    <rPh sb="110" eb="112">
      <t>ヒヨウ</t>
    </rPh>
    <rPh sb="113" eb="115">
      <t>ミコ</t>
    </rPh>
    <rPh sb="118" eb="120">
      <t>ザイゲン</t>
    </rPh>
    <rPh sb="121" eb="123">
      <t>カクホ</t>
    </rPh>
    <rPh sb="124" eb="125">
      <t>モト</t>
    </rPh>
    <rPh sb="134" eb="135">
      <t>ケッ</t>
    </rPh>
    <rPh sb="137" eb="140">
      <t>ザイセイメン</t>
    </rPh>
    <rPh sb="141" eb="143">
      <t>ヨユウ</t>
    </rPh>
    <rPh sb="152" eb="154">
      <t>ジョウキョウ</t>
    </rPh>
    <rPh sb="161" eb="163">
      <t>コンゴ</t>
    </rPh>
    <rPh sb="189" eb="190">
      <t>ヒ</t>
    </rPh>
    <rPh sb="191" eb="192">
      <t>ツヅ</t>
    </rPh>
    <rPh sb="206" eb="208">
      <t>コウシン</t>
    </rPh>
    <rPh sb="232" eb="234">
      <t>ケイヒ</t>
    </rPh>
    <rPh sb="234" eb="236">
      <t>サクゲン</t>
    </rPh>
    <rPh sb="236" eb="237">
      <t>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</si>
</sst>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rgb="FFFF0000"/>
      <name val="ＭＳ ゴシック"/>
      <family val="3"/>
    </font>
    <font>
      <sz val="11"/>
      <color theme="1"/>
      <name val="ＭＳ Ｐゴシック"/>
      <family val="3"/>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
      <patternFill patternType="solid">
        <fgColor theme="8" tint="0.8"/>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176" fontId="0" fillId="6" borderId="9"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1.01</c:v>
                </c:pt>
                <c:pt idx="1">
                  <c:v>0.9</c:v>
                </c:pt>
                <c:pt idx="2">
                  <c:v>1.03</c:v>
                </c:pt>
                <c:pt idx="3" formatCode="#,##0.00;&quot;△&quot;#,##0.00">
                  <c:v>0</c:v>
                </c:pt>
                <c:pt idx="4" formatCode="#,##0.00;&quot;△&quot;#,##0.00">
                  <c:v>0.34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0.39</c:v>
                </c:pt>
                <c:pt idx="1">
                  <c:v>0.43</c:v>
                </c:pt>
                <c:pt idx="2">
                  <c:v>0.42</c:v>
                </c:pt>
                <c:pt idx="3">
                  <c:v>0.44</c:v>
                </c:pt>
                <c:pt idx="4">
                  <c:v>0.36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81.430000000000007</c:v>
                </c:pt>
                <c:pt idx="1">
                  <c:v>81.81</c:v>
                </c:pt>
                <c:pt idx="2">
                  <c:v>75.989999999999995</c:v>
                </c:pt>
                <c:pt idx="3">
                  <c:v>76.900000000000006</c:v>
                </c:pt>
                <c:pt idx="4">
                  <c:v>75.22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55.88</c:v>
                </c:pt>
                <c:pt idx="1">
                  <c:v>55.22</c:v>
                </c:pt>
                <c:pt idx="2">
                  <c:v>54.05</c:v>
                </c:pt>
                <c:pt idx="3">
                  <c:v>54.43</c:v>
                </c:pt>
                <c:pt idx="4">
                  <c:v>50.09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65.14</c:v>
                </c:pt>
                <c:pt idx="1">
                  <c:v>66.069999999999993</c:v>
                </c:pt>
                <c:pt idx="2">
                  <c:v>70.739999999999995</c:v>
                </c:pt>
                <c:pt idx="3">
                  <c:v>68.91</c:v>
                </c:pt>
                <c:pt idx="4">
                  <c:v>69.95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80.989999999999995</c:v>
                </c:pt>
                <c:pt idx="1">
                  <c:v>80.930000000000007</c:v>
                </c:pt>
                <c:pt idx="2">
                  <c:v>80.510000000000005</c:v>
                </c:pt>
                <c:pt idx="3">
                  <c:v>79.44</c:v>
                </c:pt>
                <c:pt idx="4">
                  <c:v>77.599999999999994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127.2</c:v>
                </c:pt>
                <c:pt idx="1">
                  <c:v>128.54</c:v>
                </c:pt>
                <c:pt idx="2">
                  <c:v>128.21</c:v>
                </c:pt>
                <c:pt idx="3">
                  <c:v>133.16999999999999</c:v>
                </c:pt>
                <c:pt idx="4">
                  <c:v>135.47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110.02</c:v>
                </c:pt>
                <c:pt idx="1">
                  <c:v>108.76</c:v>
                </c:pt>
                <c:pt idx="2">
                  <c:v>108.46</c:v>
                </c:pt>
                <c:pt idx="3">
                  <c:v>109.02</c:v>
                </c:pt>
                <c:pt idx="4">
                  <c:v>105.77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54.48</c:v>
                </c:pt>
                <c:pt idx="1">
                  <c:v>55.42</c:v>
                </c:pt>
                <c:pt idx="2">
                  <c:v>56.42</c:v>
                </c:pt>
                <c:pt idx="3">
                  <c:v>57.41</c:v>
                </c:pt>
                <c:pt idx="4">
                  <c:v>58.65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46.61</c:v>
                </c:pt>
                <c:pt idx="1">
                  <c:v>47.97</c:v>
                </c:pt>
                <c:pt idx="2">
                  <c:v>49.12</c:v>
                </c:pt>
                <c:pt idx="3">
                  <c:v>49.39</c:v>
                </c:pt>
                <c:pt idx="4">
                  <c:v>48.41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10.84</c:v>
                </c:pt>
                <c:pt idx="1">
                  <c:v>15.33</c:v>
                </c:pt>
                <c:pt idx="2">
                  <c:v>16.760000000000002</c:v>
                </c:pt>
                <c:pt idx="3">
                  <c:v>18.57</c:v>
                </c:pt>
                <c:pt idx="4">
                  <c:v>18.64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7.31</c:v>
                </c:pt>
                <c:pt idx="1">
                  <c:v>7.48</c:v>
                </c:pt>
                <c:pt idx="2">
                  <c:v>11.94</c:v>
                </c:pt>
                <c:pt idx="3">
                  <c:v>11</c:v>
                </c:pt>
                <c:pt idx="4">
                  <c:v>28.03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69.84</c:v>
                </c:pt>
                <c:pt idx="1">
                  <c:v>63.14</c:v>
                </c:pt>
                <c:pt idx="2">
                  <c:v>63.85</c:v>
                </c:pt>
                <c:pt idx="3">
                  <c:v>79.95</c:v>
                </c:pt>
                <c:pt idx="4">
                  <c:v>105.05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355.27</c:v>
                </c:pt>
                <c:pt idx="1">
                  <c:v>359.7</c:v>
                </c:pt>
                <c:pt idx="2">
                  <c:v>362.93</c:v>
                </c:pt>
                <c:pt idx="3">
                  <c:v>371.81</c:v>
                </c:pt>
                <c:pt idx="4">
                  <c:v>305.33999999999997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612.42999999999995</c:v>
                </c:pt>
                <c:pt idx="1">
                  <c:v>565.16</c:v>
                </c:pt>
                <c:pt idx="2">
                  <c:v>534.59</c:v>
                </c:pt>
                <c:pt idx="3">
                  <c:v>515.52</c:v>
                </c:pt>
                <c:pt idx="4">
                  <c:v>480.58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458.27</c:v>
                </c:pt>
                <c:pt idx="1">
                  <c:v>447.01</c:v>
                </c:pt>
                <c:pt idx="2">
                  <c:v>439.05</c:v>
                </c:pt>
                <c:pt idx="3">
                  <c:v>465.85</c:v>
                </c:pt>
                <c:pt idx="4">
                  <c:v>561.34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123.77</c:v>
                </c:pt>
                <c:pt idx="1">
                  <c:v>125.3</c:v>
                </c:pt>
                <c:pt idx="2">
                  <c:v>124.53</c:v>
                </c:pt>
                <c:pt idx="3">
                  <c:v>131</c:v>
                </c:pt>
                <c:pt idx="4">
                  <c:v>133.46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96.77</c:v>
                </c:pt>
                <c:pt idx="1">
                  <c:v>95.81</c:v>
                </c:pt>
                <c:pt idx="2">
                  <c:v>95.26</c:v>
                </c:pt>
                <c:pt idx="3">
                  <c:v>92.39</c:v>
                </c:pt>
                <c:pt idx="4">
                  <c:v>84.82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204.58</c:v>
                </c:pt>
                <c:pt idx="1">
                  <c:v>202.66</c:v>
                </c:pt>
                <c:pt idx="2">
                  <c:v>203.7</c:v>
                </c:pt>
                <c:pt idx="3">
                  <c:v>194.35</c:v>
                </c:pt>
                <c:pt idx="4">
                  <c:v>190.23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187.18</c:v>
                </c:pt>
                <c:pt idx="1">
                  <c:v>189.58</c:v>
                </c:pt>
                <c:pt idx="2">
                  <c:v>192.82</c:v>
                </c:pt>
                <c:pt idx="3">
                  <c:v>192.98</c:v>
                </c:pt>
                <c:pt idx="4">
                  <c:v>224.82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BZ85"/>
  <sheetViews>
    <sheetView showGridLines="0" tabSelected="1" zoomScale="80" zoomScaleNormal="80"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13"/>
      <c r="D7" s="13"/>
      <c r="E7" s="13"/>
      <c r="F7" s="13"/>
      <c r="G7" s="13"/>
      <c r="H7" s="13"/>
      <c r="I7" s="5" t="s">
        <v>12</v>
      </c>
      <c r="J7" s="13"/>
      <c r="K7" s="13"/>
      <c r="L7" s="13"/>
      <c r="M7" s="13"/>
      <c r="N7" s="13"/>
      <c r="O7" s="22"/>
      <c r="P7" s="25" t="s">
        <v>3</v>
      </c>
      <c r="Q7" s="25"/>
      <c r="R7" s="25"/>
      <c r="S7" s="25"/>
      <c r="T7" s="25"/>
      <c r="U7" s="25"/>
      <c r="V7" s="25"/>
      <c r="W7" s="25" t="s">
        <v>14</v>
      </c>
      <c r="X7" s="25"/>
      <c r="Y7" s="25"/>
      <c r="Z7" s="25"/>
      <c r="AA7" s="25"/>
      <c r="AB7" s="25"/>
      <c r="AC7" s="25"/>
      <c r="AD7" s="25" t="s">
        <v>7</v>
      </c>
      <c r="AE7" s="25"/>
      <c r="AF7" s="25"/>
      <c r="AG7" s="25"/>
      <c r="AH7" s="25"/>
      <c r="AI7" s="25"/>
      <c r="AJ7" s="25"/>
      <c r="AK7" s="2"/>
      <c r="AL7" s="25" t="s">
        <v>15</v>
      </c>
      <c r="AM7" s="25"/>
      <c r="AN7" s="25"/>
      <c r="AO7" s="25"/>
      <c r="AP7" s="25"/>
      <c r="AQ7" s="25"/>
      <c r="AR7" s="25"/>
      <c r="AS7" s="25"/>
      <c r="AT7" s="5" t="s">
        <v>8</v>
      </c>
      <c r="AU7" s="13"/>
      <c r="AV7" s="13"/>
      <c r="AW7" s="13"/>
      <c r="AX7" s="13"/>
      <c r="AY7" s="13"/>
      <c r="AZ7" s="13"/>
      <c r="BA7" s="13"/>
      <c r="BB7" s="25" t="s">
        <v>18</v>
      </c>
      <c r="BC7" s="25"/>
      <c r="BD7" s="25"/>
      <c r="BE7" s="25"/>
      <c r="BF7" s="25"/>
      <c r="BG7" s="25"/>
      <c r="BH7" s="25"/>
      <c r="BI7" s="25"/>
      <c r="BJ7" s="3"/>
      <c r="BK7" s="3"/>
      <c r="BL7" s="35" t="s">
        <v>19</v>
      </c>
      <c r="BM7" s="46"/>
      <c r="BN7" s="46"/>
      <c r="BO7" s="46"/>
      <c r="BP7" s="46"/>
      <c r="BQ7" s="46"/>
      <c r="BR7" s="46"/>
      <c r="BS7" s="46"/>
      <c r="BT7" s="46"/>
      <c r="BU7" s="46"/>
      <c r="BV7" s="46"/>
      <c r="BW7" s="46"/>
      <c r="BX7" s="46"/>
      <c r="BY7" s="57"/>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10422</v>
      </c>
      <c r="AM8" s="29"/>
      <c r="AN8" s="29"/>
      <c r="AO8" s="29"/>
      <c r="AP8" s="29"/>
      <c r="AQ8" s="29"/>
      <c r="AR8" s="29"/>
      <c r="AS8" s="29"/>
      <c r="AT8" s="7">
        <f>データ!$S$6</f>
        <v>217.09</v>
      </c>
      <c r="AU8" s="15"/>
      <c r="AV8" s="15"/>
      <c r="AW8" s="15"/>
      <c r="AX8" s="15"/>
      <c r="AY8" s="15"/>
      <c r="AZ8" s="15"/>
      <c r="BA8" s="15"/>
      <c r="BB8" s="27">
        <f>データ!$T$6</f>
        <v>48.01</v>
      </c>
      <c r="BC8" s="27"/>
      <c r="BD8" s="27"/>
      <c r="BE8" s="27"/>
      <c r="BF8" s="27"/>
      <c r="BG8" s="27"/>
      <c r="BH8" s="27"/>
      <c r="BI8" s="27"/>
      <c r="BJ8" s="3"/>
      <c r="BK8" s="3"/>
      <c r="BL8" s="36" t="s">
        <v>13</v>
      </c>
      <c r="BM8" s="47"/>
      <c r="BN8" s="54" t="s">
        <v>21</v>
      </c>
      <c r="BO8" s="54"/>
      <c r="BP8" s="54"/>
      <c r="BQ8" s="54"/>
      <c r="BR8" s="54"/>
      <c r="BS8" s="54"/>
      <c r="BT8" s="54"/>
      <c r="BU8" s="54"/>
      <c r="BV8" s="54"/>
      <c r="BW8" s="54"/>
      <c r="BX8" s="54"/>
      <c r="BY8" s="58"/>
    </row>
    <row r="9" spans="1:78" ht="18.75" customHeight="1">
      <c r="A9" s="2"/>
      <c r="B9" s="5" t="s">
        <v>22</v>
      </c>
      <c r="C9" s="13"/>
      <c r="D9" s="13"/>
      <c r="E9" s="13"/>
      <c r="F9" s="13"/>
      <c r="G9" s="13"/>
      <c r="H9" s="13"/>
      <c r="I9" s="5" t="s">
        <v>24</v>
      </c>
      <c r="J9" s="13"/>
      <c r="K9" s="13"/>
      <c r="L9" s="13"/>
      <c r="M9" s="13"/>
      <c r="N9" s="13"/>
      <c r="O9" s="22"/>
      <c r="P9" s="25" t="s">
        <v>25</v>
      </c>
      <c r="Q9" s="25"/>
      <c r="R9" s="25"/>
      <c r="S9" s="25"/>
      <c r="T9" s="25"/>
      <c r="U9" s="25"/>
      <c r="V9" s="25"/>
      <c r="W9" s="25" t="s">
        <v>23</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17</v>
      </c>
      <c r="BC9" s="25"/>
      <c r="BD9" s="25"/>
      <c r="BE9" s="25"/>
      <c r="BF9" s="25"/>
      <c r="BG9" s="25"/>
      <c r="BH9" s="25"/>
      <c r="BI9" s="25"/>
      <c r="BJ9" s="3"/>
      <c r="BK9" s="3"/>
      <c r="BL9" s="37" t="s">
        <v>32</v>
      </c>
      <c r="BM9" s="48"/>
      <c r="BN9" s="55" t="s">
        <v>33</v>
      </c>
      <c r="BO9" s="55"/>
      <c r="BP9" s="55"/>
      <c r="BQ9" s="55"/>
      <c r="BR9" s="55"/>
      <c r="BS9" s="55"/>
      <c r="BT9" s="55"/>
      <c r="BU9" s="55"/>
      <c r="BV9" s="55"/>
      <c r="BW9" s="55"/>
      <c r="BX9" s="55"/>
      <c r="BY9" s="59"/>
    </row>
    <row r="10" spans="1:78" ht="18.75" customHeight="1">
      <c r="A10" s="2"/>
      <c r="B10" s="7" t="str">
        <f>データ!$N$6</f>
        <v>-</v>
      </c>
      <c r="C10" s="15"/>
      <c r="D10" s="15"/>
      <c r="E10" s="15"/>
      <c r="F10" s="15"/>
      <c r="G10" s="15"/>
      <c r="H10" s="15"/>
      <c r="I10" s="7">
        <f>データ!$O$6</f>
        <v>54.88</v>
      </c>
      <c r="J10" s="15"/>
      <c r="K10" s="15"/>
      <c r="L10" s="15"/>
      <c r="M10" s="15"/>
      <c r="N10" s="15"/>
      <c r="O10" s="24"/>
      <c r="P10" s="27">
        <f>データ!$P$6</f>
        <v>95.63</v>
      </c>
      <c r="Q10" s="27"/>
      <c r="R10" s="27"/>
      <c r="S10" s="27"/>
      <c r="T10" s="27"/>
      <c r="U10" s="27"/>
      <c r="V10" s="27"/>
      <c r="W10" s="29">
        <f>データ!$Q$6</f>
        <v>5049</v>
      </c>
      <c r="X10" s="29"/>
      <c r="Y10" s="29"/>
      <c r="Z10" s="29"/>
      <c r="AA10" s="29"/>
      <c r="AB10" s="29"/>
      <c r="AC10" s="29"/>
      <c r="AD10" s="2"/>
      <c r="AE10" s="2"/>
      <c r="AF10" s="2"/>
      <c r="AG10" s="2"/>
      <c r="AH10" s="2"/>
      <c r="AI10" s="2"/>
      <c r="AJ10" s="2"/>
      <c r="AK10" s="2"/>
      <c r="AL10" s="29">
        <f>データ!$U$6</f>
        <v>9881</v>
      </c>
      <c r="AM10" s="29"/>
      <c r="AN10" s="29"/>
      <c r="AO10" s="29"/>
      <c r="AP10" s="29"/>
      <c r="AQ10" s="29"/>
      <c r="AR10" s="29"/>
      <c r="AS10" s="29"/>
      <c r="AT10" s="7">
        <f>データ!$V$6</f>
        <v>43.36</v>
      </c>
      <c r="AU10" s="15"/>
      <c r="AV10" s="15"/>
      <c r="AW10" s="15"/>
      <c r="AX10" s="15"/>
      <c r="AY10" s="15"/>
      <c r="AZ10" s="15"/>
      <c r="BA10" s="15"/>
      <c r="BB10" s="27">
        <f>データ!$W$6</f>
        <v>227.88</v>
      </c>
      <c r="BC10" s="27"/>
      <c r="BD10" s="27"/>
      <c r="BE10" s="27"/>
      <c r="BF10" s="27"/>
      <c r="BG10" s="27"/>
      <c r="BH10" s="27"/>
      <c r="BI10" s="27"/>
      <c r="BJ10" s="2"/>
      <c r="BK10" s="2"/>
      <c r="BL10" s="38" t="s">
        <v>35</v>
      </c>
      <c r="BM10" s="49"/>
      <c r="BN10" s="56" t="s">
        <v>6</v>
      </c>
      <c r="BO10" s="56"/>
      <c r="BP10" s="56"/>
      <c r="BQ10" s="56"/>
      <c r="BR10" s="56"/>
      <c r="BS10" s="56"/>
      <c r="BT10" s="56"/>
      <c r="BU10" s="56"/>
      <c r="BV10" s="56"/>
      <c r="BW10" s="56"/>
      <c r="BX10" s="56"/>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50"/>
      <c r="BN14" s="50"/>
      <c r="BO14" s="50"/>
      <c r="BP14" s="50"/>
      <c r="BQ14" s="50"/>
      <c r="BR14" s="50"/>
      <c r="BS14" s="50"/>
      <c r="BT14" s="50"/>
      <c r="BU14" s="50"/>
      <c r="BV14" s="50"/>
      <c r="BW14" s="50"/>
      <c r="BX14" s="50"/>
      <c r="BY14" s="50"/>
      <c r="BZ14" s="61"/>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2"/>
      <c r="BN16" s="52"/>
      <c r="BO16" s="52"/>
      <c r="BP16" s="52"/>
      <c r="BQ16" s="52"/>
      <c r="BR16" s="52"/>
      <c r="BS16" s="52"/>
      <c r="BT16" s="52"/>
      <c r="BU16" s="52"/>
      <c r="BV16" s="52"/>
      <c r="BW16" s="52"/>
      <c r="BX16" s="52"/>
      <c r="BY16" s="52"/>
      <c r="BZ16" s="6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3"/>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3"/>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2"/>
      <c r="BN47" s="52"/>
      <c r="BO47" s="52"/>
      <c r="BP47" s="52"/>
      <c r="BQ47" s="52"/>
      <c r="BR47" s="52"/>
      <c r="BS47" s="52"/>
      <c r="BT47" s="52"/>
      <c r="BU47" s="52"/>
      <c r="BV47" s="52"/>
      <c r="BW47" s="52"/>
      <c r="BX47" s="52"/>
      <c r="BY47" s="52"/>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3"/>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3"/>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3"/>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3"/>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3"/>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3"/>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10</v>
      </c>
      <c r="BM64" s="50"/>
      <c r="BN64" s="50"/>
      <c r="BO64" s="50"/>
      <c r="BP64" s="50"/>
      <c r="BQ64" s="50"/>
      <c r="BR64" s="50"/>
      <c r="BS64" s="50"/>
      <c r="BT64" s="50"/>
      <c r="BU64" s="50"/>
      <c r="BV64" s="50"/>
      <c r="BW64" s="50"/>
      <c r="BX64" s="50"/>
      <c r="BY64" s="50"/>
      <c r="BZ64" s="6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111</v>
      </c>
      <c r="BM66" s="52"/>
      <c r="BN66" s="52"/>
      <c r="BO66" s="52"/>
      <c r="BP66" s="52"/>
      <c r="BQ66" s="52"/>
      <c r="BR66" s="52"/>
      <c r="BS66" s="52"/>
      <c r="BT66" s="52"/>
      <c r="BU66" s="52"/>
      <c r="BV66" s="52"/>
      <c r="BW66" s="52"/>
      <c r="BX66" s="52"/>
      <c r="BY66" s="52"/>
      <c r="BZ66" s="6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3"/>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3"/>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3"/>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3"/>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4"/>
    </row>
    <row r="83" spans="1:78">
      <c r="C83" s="21"/>
    </row>
    <row r="84" spans="1:78" hidden="1">
      <c r="B84" s="12" t="s">
        <v>43</v>
      </c>
      <c r="C84" s="12"/>
      <c r="D84" s="12"/>
      <c r="E84" s="12" t="s">
        <v>44</v>
      </c>
      <c r="F84" s="12" t="s">
        <v>46</v>
      </c>
      <c r="G84" s="12" t="s">
        <v>48</v>
      </c>
      <c r="H84" s="12" t="s">
        <v>42</v>
      </c>
      <c r="I84" s="12" t="s">
        <v>11</v>
      </c>
      <c r="J84" s="12" t="s">
        <v>27</v>
      </c>
      <c r="K84" s="12" t="s">
        <v>49</v>
      </c>
      <c r="L84" s="12" t="s">
        <v>50</v>
      </c>
      <c r="M84" s="12" t="s">
        <v>34</v>
      </c>
      <c r="N84" s="12" t="s">
        <v>52</v>
      </c>
      <c r="O84" s="12" t="s">
        <v>54</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election activeCell="EF19" sqref="EF19"/>
    </sheetView>
  </sheetViews>
  <sheetFormatPr defaultRowHeight="13.5"/>
  <cols>
    <col min="2" max="144" width="11.875" customWidth="1"/>
  </cols>
  <sheetData>
    <row r="1" spans="1:144">
      <c r="A1" t="s">
        <v>47</v>
      </c>
      <c r="E1" s="75"/>
      <c r="F1" s="75"/>
      <c r="G1" s="75"/>
      <c r="H1" s="75"/>
      <c r="I1" s="75"/>
      <c r="J1" s="75"/>
      <c r="K1" s="75"/>
      <c r="L1" s="75"/>
      <c r="M1" s="75"/>
      <c r="N1" s="75"/>
      <c r="O1" s="75"/>
      <c r="P1" s="75"/>
      <c r="Q1" s="75"/>
      <c r="R1" s="75"/>
      <c r="S1" s="75"/>
      <c r="T1" s="75"/>
      <c r="U1" s="75"/>
      <c r="V1" s="75"/>
      <c r="W1" s="75"/>
      <c r="X1" s="75">
        <v>1</v>
      </c>
      <c r="Y1" s="75">
        <v>1</v>
      </c>
      <c r="Z1" s="75">
        <v>1</v>
      </c>
      <c r="AA1" s="75">
        <v>1</v>
      </c>
      <c r="AB1" s="75">
        <v>1</v>
      </c>
      <c r="AC1" s="75">
        <v>1</v>
      </c>
      <c r="AD1" s="75">
        <v>1</v>
      </c>
      <c r="AE1" s="75">
        <v>1</v>
      </c>
      <c r="AF1" s="75">
        <v>1</v>
      </c>
      <c r="AG1" s="75">
        <v>1</v>
      </c>
      <c r="AH1" s="75"/>
      <c r="AI1" s="75">
        <v>1</v>
      </c>
      <c r="AJ1" s="75">
        <v>1</v>
      </c>
      <c r="AK1" s="75">
        <v>1</v>
      </c>
      <c r="AL1" s="75">
        <v>1</v>
      </c>
      <c r="AM1" s="75">
        <v>1</v>
      </c>
      <c r="AN1" s="75">
        <v>1</v>
      </c>
      <c r="AO1" s="75">
        <v>1</v>
      </c>
      <c r="AP1" s="75">
        <v>1</v>
      </c>
      <c r="AQ1" s="75">
        <v>1</v>
      </c>
      <c r="AR1" s="75">
        <v>1</v>
      </c>
      <c r="AS1" s="75"/>
      <c r="AT1" s="75">
        <v>1</v>
      </c>
      <c r="AU1" s="75">
        <v>1</v>
      </c>
      <c r="AV1" s="75">
        <v>1</v>
      </c>
      <c r="AW1" s="75">
        <v>1</v>
      </c>
      <c r="AX1" s="75">
        <v>1</v>
      </c>
      <c r="AY1" s="75">
        <v>1</v>
      </c>
      <c r="AZ1" s="75">
        <v>1</v>
      </c>
      <c r="BA1" s="75">
        <v>1</v>
      </c>
      <c r="BB1" s="75">
        <v>1</v>
      </c>
      <c r="BC1" s="75">
        <v>1</v>
      </c>
      <c r="BD1" s="75"/>
      <c r="BE1" s="75">
        <v>1</v>
      </c>
      <c r="BF1" s="75">
        <v>1</v>
      </c>
      <c r="BG1" s="75">
        <v>1</v>
      </c>
      <c r="BH1" s="75">
        <v>1</v>
      </c>
      <c r="BI1" s="75">
        <v>1</v>
      </c>
      <c r="BJ1" s="75">
        <v>1</v>
      </c>
      <c r="BK1" s="75">
        <v>1</v>
      </c>
      <c r="BL1" s="75">
        <v>1</v>
      </c>
      <c r="BM1" s="75">
        <v>1</v>
      </c>
      <c r="BN1" s="75">
        <v>1</v>
      </c>
      <c r="BO1" s="75"/>
      <c r="BP1" s="75">
        <v>1</v>
      </c>
      <c r="BQ1" s="75">
        <v>1</v>
      </c>
      <c r="BR1" s="75">
        <v>1</v>
      </c>
      <c r="BS1" s="75">
        <v>1</v>
      </c>
      <c r="BT1" s="75">
        <v>1</v>
      </c>
      <c r="BU1" s="75">
        <v>1</v>
      </c>
      <c r="BV1" s="75">
        <v>1</v>
      </c>
      <c r="BW1" s="75">
        <v>1</v>
      </c>
      <c r="BX1" s="75">
        <v>1</v>
      </c>
      <c r="BY1" s="75">
        <v>1</v>
      </c>
      <c r="BZ1" s="75"/>
      <c r="CA1" s="75">
        <v>1</v>
      </c>
      <c r="CB1" s="75">
        <v>1</v>
      </c>
      <c r="CC1" s="75">
        <v>1</v>
      </c>
      <c r="CD1" s="75">
        <v>1</v>
      </c>
      <c r="CE1" s="75">
        <v>1</v>
      </c>
      <c r="CF1" s="75">
        <v>1</v>
      </c>
      <c r="CG1" s="75">
        <v>1</v>
      </c>
      <c r="CH1" s="75">
        <v>1</v>
      </c>
      <c r="CI1" s="75">
        <v>1</v>
      </c>
      <c r="CJ1" s="75">
        <v>1</v>
      </c>
      <c r="CK1" s="75"/>
      <c r="CL1" s="75">
        <v>1</v>
      </c>
      <c r="CM1" s="75">
        <v>1</v>
      </c>
      <c r="CN1" s="75">
        <v>1</v>
      </c>
      <c r="CO1" s="75">
        <v>1</v>
      </c>
      <c r="CP1" s="75">
        <v>1</v>
      </c>
      <c r="CQ1" s="75">
        <v>1</v>
      </c>
      <c r="CR1" s="75">
        <v>1</v>
      </c>
      <c r="CS1" s="75">
        <v>1</v>
      </c>
      <c r="CT1" s="75">
        <v>1</v>
      </c>
      <c r="CU1" s="75">
        <v>1</v>
      </c>
      <c r="CV1" s="75"/>
      <c r="CW1" s="75">
        <v>1</v>
      </c>
      <c r="CX1" s="75">
        <v>1</v>
      </c>
      <c r="CY1" s="75">
        <v>1</v>
      </c>
      <c r="CZ1" s="75">
        <v>1</v>
      </c>
      <c r="DA1" s="75">
        <v>1</v>
      </c>
      <c r="DB1" s="75">
        <v>1</v>
      </c>
      <c r="DC1" s="75">
        <v>1</v>
      </c>
      <c r="DD1" s="75">
        <v>1</v>
      </c>
      <c r="DE1" s="75">
        <v>1</v>
      </c>
      <c r="DF1" s="75">
        <v>1</v>
      </c>
      <c r="DG1" s="75"/>
      <c r="DH1" s="75">
        <v>1</v>
      </c>
      <c r="DI1" s="75">
        <v>1</v>
      </c>
      <c r="DJ1" s="75">
        <v>1</v>
      </c>
      <c r="DK1" s="75">
        <v>1</v>
      </c>
      <c r="DL1" s="75">
        <v>1</v>
      </c>
      <c r="DM1" s="75">
        <v>1</v>
      </c>
      <c r="DN1" s="75">
        <v>1</v>
      </c>
      <c r="DO1" s="75">
        <v>1</v>
      </c>
      <c r="DP1" s="75">
        <v>1</v>
      </c>
      <c r="DQ1" s="75">
        <v>1</v>
      </c>
      <c r="DR1" s="75"/>
      <c r="DS1" s="75">
        <v>1</v>
      </c>
      <c r="DT1" s="75">
        <v>1</v>
      </c>
      <c r="DU1" s="75">
        <v>1</v>
      </c>
      <c r="DV1" s="75">
        <v>1</v>
      </c>
      <c r="DW1" s="75">
        <v>1</v>
      </c>
      <c r="DX1" s="75">
        <v>1</v>
      </c>
      <c r="DY1" s="75">
        <v>1</v>
      </c>
      <c r="DZ1" s="75">
        <v>1</v>
      </c>
      <c r="EA1" s="75">
        <v>1</v>
      </c>
      <c r="EB1" s="75">
        <v>1</v>
      </c>
      <c r="EC1" s="75"/>
      <c r="ED1" s="75">
        <v>1</v>
      </c>
      <c r="EE1" s="75">
        <v>1</v>
      </c>
      <c r="EF1" s="75">
        <v>1</v>
      </c>
      <c r="EG1" s="75">
        <v>1</v>
      </c>
      <c r="EH1" s="75">
        <v>1</v>
      </c>
      <c r="EI1" s="75">
        <v>1</v>
      </c>
      <c r="EJ1" s="75">
        <v>1</v>
      </c>
      <c r="EK1" s="75">
        <v>1</v>
      </c>
      <c r="EL1" s="75">
        <v>1</v>
      </c>
      <c r="EM1" s="75">
        <v>1</v>
      </c>
      <c r="EN1" s="75"/>
    </row>
    <row r="2" spans="1:144">
      <c r="A2" s="66" t="s">
        <v>56</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20</v>
      </c>
      <c r="B3" s="68" t="s">
        <v>51</v>
      </c>
      <c r="C3" s="68" t="s">
        <v>58</v>
      </c>
      <c r="D3" s="68" t="s">
        <v>59</v>
      </c>
      <c r="E3" s="68" t="s">
        <v>5</v>
      </c>
      <c r="F3" s="68" t="s">
        <v>4</v>
      </c>
      <c r="G3" s="68" t="s">
        <v>26</v>
      </c>
      <c r="H3" s="76" t="s">
        <v>31</v>
      </c>
      <c r="I3" s="79"/>
      <c r="J3" s="79"/>
      <c r="K3" s="79"/>
      <c r="L3" s="79"/>
      <c r="M3" s="79"/>
      <c r="N3" s="79"/>
      <c r="O3" s="79"/>
      <c r="P3" s="79"/>
      <c r="Q3" s="79"/>
      <c r="R3" s="79"/>
      <c r="S3" s="79"/>
      <c r="T3" s="79"/>
      <c r="U3" s="79"/>
      <c r="V3" s="79"/>
      <c r="W3" s="83"/>
      <c r="X3" s="85" t="s">
        <v>55</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9</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66" t="s">
        <v>60</v>
      </c>
      <c r="B4" s="69"/>
      <c r="C4" s="69"/>
      <c r="D4" s="69"/>
      <c r="E4" s="69"/>
      <c r="F4" s="69"/>
      <c r="G4" s="69"/>
      <c r="H4" s="77"/>
      <c r="I4" s="80"/>
      <c r="J4" s="80"/>
      <c r="K4" s="80"/>
      <c r="L4" s="80"/>
      <c r="M4" s="80"/>
      <c r="N4" s="80"/>
      <c r="O4" s="80"/>
      <c r="P4" s="80"/>
      <c r="Q4" s="80"/>
      <c r="R4" s="80"/>
      <c r="S4" s="80"/>
      <c r="T4" s="80"/>
      <c r="U4" s="80"/>
      <c r="V4" s="80"/>
      <c r="W4" s="84"/>
      <c r="X4" s="86" t="s">
        <v>53</v>
      </c>
      <c r="Y4" s="86"/>
      <c r="Z4" s="86"/>
      <c r="AA4" s="86"/>
      <c r="AB4" s="86"/>
      <c r="AC4" s="86"/>
      <c r="AD4" s="86"/>
      <c r="AE4" s="86"/>
      <c r="AF4" s="86"/>
      <c r="AG4" s="86"/>
      <c r="AH4" s="86"/>
      <c r="AI4" s="86" t="s">
        <v>45</v>
      </c>
      <c r="AJ4" s="86"/>
      <c r="AK4" s="86"/>
      <c r="AL4" s="86"/>
      <c r="AM4" s="86"/>
      <c r="AN4" s="86"/>
      <c r="AO4" s="86"/>
      <c r="AP4" s="86"/>
      <c r="AQ4" s="86"/>
      <c r="AR4" s="86"/>
      <c r="AS4" s="86"/>
      <c r="AT4" s="86" t="s">
        <v>39</v>
      </c>
      <c r="AU4" s="86"/>
      <c r="AV4" s="86"/>
      <c r="AW4" s="86"/>
      <c r="AX4" s="86"/>
      <c r="AY4" s="86"/>
      <c r="AZ4" s="86"/>
      <c r="BA4" s="86"/>
      <c r="BB4" s="86"/>
      <c r="BC4" s="86"/>
      <c r="BD4" s="86"/>
      <c r="BE4" s="86" t="s">
        <v>61</v>
      </c>
      <c r="BF4" s="86"/>
      <c r="BG4" s="86"/>
      <c r="BH4" s="86"/>
      <c r="BI4" s="86"/>
      <c r="BJ4" s="86"/>
      <c r="BK4" s="86"/>
      <c r="BL4" s="86"/>
      <c r="BM4" s="86"/>
      <c r="BN4" s="86"/>
      <c r="BO4" s="86"/>
      <c r="BP4" s="86" t="s">
        <v>36</v>
      </c>
      <c r="BQ4" s="86"/>
      <c r="BR4" s="86"/>
      <c r="BS4" s="86"/>
      <c r="BT4" s="86"/>
      <c r="BU4" s="86"/>
      <c r="BV4" s="86"/>
      <c r="BW4" s="86"/>
      <c r="BX4" s="86"/>
      <c r="BY4" s="86"/>
      <c r="BZ4" s="86"/>
      <c r="CA4" s="86" t="s">
        <v>63</v>
      </c>
      <c r="CB4" s="86"/>
      <c r="CC4" s="86"/>
      <c r="CD4" s="86"/>
      <c r="CE4" s="86"/>
      <c r="CF4" s="86"/>
      <c r="CG4" s="86"/>
      <c r="CH4" s="86"/>
      <c r="CI4" s="86"/>
      <c r="CJ4" s="86"/>
      <c r="CK4" s="86"/>
      <c r="CL4" s="86" t="s">
        <v>64</v>
      </c>
      <c r="CM4" s="86"/>
      <c r="CN4" s="86"/>
      <c r="CO4" s="86"/>
      <c r="CP4" s="86"/>
      <c r="CQ4" s="86"/>
      <c r="CR4" s="86"/>
      <c r="CS4" s="86"/>
      <c r="CT4" s="86"/>
      <c r="CU4" s="86"/>
      <c r="CV4" s="86"/>
      <c r="CW4" s="86" t="s">
        <v>66</v>
      </c>
      <c r="CX4" s="86"/>
      <c r="CY4" s="86"/>
      <c r="CZ4" s="86"/>
      <c r="DA4" s="86"/>
      <c r="DB4" s="86"/>
      <c r="DC4" s="86"/>
      <c r="DD4" s="86"/>
      <c r="DE4" s="86"/>
      <c r="DF4" s="86"/>
      <c r="DG4" s="86"/>
      <c r="DH4" s="86" t="s">
        <v>67</v>
      </c>
      <c r="DI4" s="86"/>
      <c r="DJ4" s="86"/>
      <c r="DK4" s="86"/>
      <c r="DL4" s="86"/>
      <c r="DM4" s="86"/>
      <c r="DN4" s="86"/>
      <c r="DO4" s="86"/>
      <c r="DP4" s="86"/>
      <c r="DQ4" s="86"/>
      <c r="DR4" s="86"/>
      <c r="DS4" s="86" t="s">
        <v>62</v>
      </c>
      <c r="DT4" s="86"/>
      <c r="DU4" s="86"/>
      <c r="DV4" s="86"/>
      <c r="DW4" s="86"/>
      <c r="DX4" s="86"/>
      <c r="DY4" s="86"/>
      <c r="DZ4" s="86"/>
      <c r="EA4" s="86"/>
      <c r="EB4" s="86"/>
      <c r="EC4" s="86"/>
      <c r="ED4" s="86" t="s">
        <v>68</v>
      </c>
      <c r="EE4" s="86"/>
      <c r="EF4" s="86"/>
      <c r="EG4" s="86"/>
      <c r="EH4" s="86"/>
      <c r="EI4" s="86"/>
      <c r="EJ4" s="86"/>
      <c r="EK4" s="86"/>
      <c r="EL4" s="86"/>
      <c r="EM4" s="86"/>
      <c r="EN4" s="86"/>
    </row>
    <row r="5" spans="1:144">
      <c r="A5" s="66" t="s">
        <v>29</v>
      </c>
      <c r="B5" s="70"/>
      <c r="C5" s="70"/>
      <c r="D5" s="70"/>
      <c r="E5" s="70"/>
      <c r="F5" s="70"/>
      <c r="G5" s="70"/>
      <c r="H5" s="78" t="s">
        <v>57</v>
      </c>
      <c r="I5" s="78" t="s">
        <v>69</v>
      </c>
      <c r="J5" s="78" t="s">
        <v>70</v>
      </c>
      <c r="K5" s="78" t="s">
        <v>71</v>
      </c>
      <c r="L5" s="78" t="s">
        <v>72</v>
      </c>
      <c r="M5" s="78" t="s">
        <v>7</v>
      </c>
      <c r="N5" s="78" t="s">
        <v>73</v>
      </c>
      <c r="O5" s="78" t="s">
        <v>74</v>
      </c>
      <c r="P5" s="78" t="s">
        <v>75</v>
      </c>
      <c r="Q5" s="78" t="s">
        <v>76</v>
      </c>
      <c r="R5" s="78" t="s">
        <v>77</v>
      </c>
      <c r="S5" s="78" t="s">
        <v>78</v>
      </c>
      <c r="T5" s="78" t="s">
        <v>65</v>
      </c>
      <c r="U5" s="78" t="s">
        <v>80</v>
      </c>
      <c r="V5" s="78" t="s">
        <v>81</v>
      </c>
      <c r="W5" s="78" t="s">
        <v>82</v>
      </c>
      <c r="X5" s="78" t="s">
        <v>83</v>
      </c>
      <c r="Y5" s="78" t="s">
        <v>84</v>
      </c>
      <c r="Z5" s="78" t="s">
        <v>85</v>
      </c>
      <c r="AA5" s="78" t="s">
        <v>1</v>
      </c>
      <c r="AB5" s="78" t="s">
        <v>86</v>
      </c>
      <c r="AC5" s="78" t="s">
        <v>87</v>
      </c>
      <c r="AD5" s="78" t="s">
        <v>89</v>
      </c>
      <c r="AE5" s="78" t="s">
        <v>90</v>
      </c>
      <c r="AF5" s="78" t="s">
        <v>91</v>
      </c>
      <c r="AG5" s="78" t="s">
        <v>92</v>
      </c>
      <c r="AH5" s="78" t="s">
        <v>43</v>
      </c>
      <c r="AI5" s="78" t="s">
        <v>83</v>
      </c>
      <c r="AJ5" s="78" t="s">
        <v>84</v>
      </c>
      <c r="AK5" s="78" t="s">
        <v>85</v>
      </c>
      <c r="AL5" s="78" t="s">
        <v>1</v>
      </c>
      <c r="AM5" s="78" t="s">
        <v>86</v>
      </c>
      <c r="AN5" s="78" t="s">
        <v>87</v>
      </c>
      <c r="AO5" s="78" t="s">
        <v>89</v>
      </c>
      <c r="AP5" s="78" t="s">
        <v>90</v>
      </c>
      <c r="AQ5" s="78" t="s">
        <v>91</v>
      </c>
      <c r="AR5" s="78" t="s">
        <v>92</v>
      </c>
      <c r="AS5" s="78" t="s">
        <v>88</v>
      </c>
      <c r="AT5" s="78" t="s">
        <v>83</v>
      </c>
      <c r="AU5" s="78" t="s">
        <v>84</v>
      </c>
      <c r="AV5" s="78" t="s">
        <v>85</v>
      </c>
      <c r="AW5" s="78" t="s">
        <v>1</v>
      </c>
      <c r="AX5" s="78" t="s">
        <v>86</v>
      </c>
      <c r="AY5" s="78" t="s">
        <v>87</v>
      </c>
      <c r="AZ5" s="78" t="s">
        <v>89</v>
      </c>
      <c r="BA5" s="78" t="s">
        <v>90</v>
      </c>
      <c r="BB5" s="78" t="s">
        <v>91</v>
      </c>
      <c r="BC5" s="78" t="s">
        <v>92</v>
      </c>
      <c r="BD5" s="78" t="s">
        <v>88</v>
      </c>
      <c r="BE5" s="78" t="s">
        <v>83</v>
      </c>
      <c r="BF5" s="78" t="s">
        <v>84</v>
      </c>
      <c r="BG5" s="78" t="s">
        <v>85</v>
      </c>
      <c r="BH5" s="78" t="s">
        <v>1</v>
      </c>
      <c r="BI5" s="78" t="s">
        <v>86</v>
      </c>
      <c r="BJ5" s="78" t="s">
        <v>87</v>
      </c>
      <c r="BK5" s="78" t="s">
        <v>89</v>
      </c>
      <c r="BL5" s="78" t="s">
        <v>90</v>
      </c>
      <c r="BM5" s="78" t="s">
        <v>91</v>
      </c>
      <c r="BN5" s="78" t="s">
        <v>92</v>
      </c>
      <c r="BO5" s="78" t="s">
        <v>88</v>
      </c>
      <c r="BP5" s="78" t="s">
        <v>83</v>
      </c>
      <c r="BQ5" s="78" t="s">
        <v>84</v>
      </c>
      <c r="BR5" s="78" t="s">
        <v>85</v>
      </c>
      <c r="BS5" s="78" t="s">
        <v>1</v>
      </c>
      <c r="BT5" s="78" t="s">
        <v>86</v>
      </c>
      <c r="BU5" s="78" t="s">
        <v>87</v>
      </c>
      <c r="BV5" s="78" t="s">
        <v>89</v>
      </c>
      <c r="BW5" s="78" t="s">
        <v>90</v>
      </c>
      <c r="BX5" s="78" t="s">
        <v>91</v>
      </c>
      <c r="BY5" s="78" t="s">
        <v>92</v>
      </c>
      <c r="BZ5" s="78" t="s">
        <v>88</v>
      </c>
      <c r="CA5" s="78" t="s">
        <v>83</v>
      </c>
      <c r="CB5" s="78" t="s">
        <v>84</v>
      </c>
      <c r="CC5" s="78" t="s">
        <v>85</v>
      </c>
      <c r="CD5" s="78" t="s">
        <v>1</v>
      </c>
      <c r="CE5" s="78" t="s">
        <v>86</v>
      </c>
      <c r="CF5" s="78" t="s">
        <v>87</v>
      </c>
      <c r="CG5" s="78" t="s">
        <v>89</v>
      </c>
      <c r="CH5" s="78" t="s">
        <v>90</v>
      </c>
      <c r="CI5" s="78" t="s">
        <v>91</v>
      </c>
      <c r="CJ5" s="78" t="s">
        <v>92</v>
      </c>
      <c r="CK5" s="78" t="s">
        <v>88</v>
      </c>
      <c r="CL5" s="78" t="s">
        <v>83</v>
      </c>
      <c r="CM5" s="78" t="s">
        <v>84</v>
      </c>
      <c r="CN5" s="78" t="s">
        <v>85</v>
      </c>
      <c r="CO5" s="78" t="s">
        <v>1</v>
      </c>
      <c r="CP5" s="78" t="s">
        <v>86</v>
      </c>
      <c r="CQ5" s="78" t="s">
        <v>87</v>
      </c>
      <c r="CR5" s="78" t="s">
        <v>89</v>
      </c>
      <c r="CS5" s="78" t="s">
        <v>90</v>
      </c>
      <c r="CT5" s="78" t="s">
        <v>91</v>
      </c>
      <c r="CU5" s="78" t="s">
        <v>92</v>
      </c>
      <c r="CV5" s="78" t="s">
        <v>88</v>
      </c>
      <c r="CW5" s="78" t="s">
        <v>83</v>
      </c>
      <c r="CX5" s="78" t="s">
        <v>84</v>
      </c>
      <c r="CY5" s="78" t="s">
        <v>85</v>
      </c>
      <c r="CZ5" s="78" t="s">
        <v>1</v>
      </c>
      <c r="DA5" s="78" t="s">
        <v>86</v>
      </c>
      <c r="DB5" s="78" t="s">
        <v>87</v>
      </c>
      <c r="DC5" s="78" t="s">
        <v>89</v>
      </c>
      <c r="DD5" s="78" t="s">
        <v>90</v>
      </c>
      <c r="DE5" s="78" t="s">
        <v>91</v>
      </c>
      <c r="DF5" s="78" t="s">
        <v>92</v>
      </c>
      <c r="DG5" s="78" t="s">
        <v>88</v>
      </c>
      <c r="DH5" s="78" t="s">
        <v>83</v>
      </c>
      <c r="DI5" s="78" t="s">
        <v>84</v>
      </c>
      <c r="DJ5" s="78" t="s">
        <v>85</v>
      </c>
      <c r="DK5" s="78" t="s">
        <v>1</v>
      </c>
      <c r="DL5" s="78" t="s">
        <v>86</v>
      </c>
      <c r="DM5" s="78" t="s">
        <v>87</v>
      </c>
      <c r="DN5" s="78" t="s">
        <v>89</v>
      </c>
      <c r="DO5" s="78" t="s">
        <v>90</v>
      </c>
      <c r="DP5" s="78" t="s">
        <v>91</v>
      </c>
      <c r="DQ5" s="78" t="s">
        <v>92</v>
      </c>
      <c r="DR5" s="78" t="s">
        <v>88</v>
      </c>
      <c r="DS5" s="78" t="s">
        <v>83</v>
      </c>
      <c r="DT5" s="78" t="s">
        <v>84</v>
      </c>
      <c r="DU5" s="78" t="s">
        <v>85</v>
      </c>
      <c r="DV5" s="78" t="s">
        <v>1</v>
      </c>
      <c r="DW5" s="78" t="s">
        <v>86</v>
      </c>
      <c r="DX5" s="78" t="s">
        <v>87</v>
      </c>
      <c r="DY5" s="78" t="s">
        <v>89</v>
      </c>
      <c r="DZ5" s="78" t="s">
        <v>90</v>
      </c>
      <c r="EA5" s="78" t="s">
        <v>91</v>
      </c>
      <c r="EB5" s="78" t="s">
        <v>92</v>
      </c>
      <c r="EC5" s="78" t="s">
        <v>88</v>
      </c>
      <c r="ED5" s="78" t="s">
        <v>83</v>
      </c>
      <c r="EE5" s="78" t="s">
        <v>84</v>
      </c>
      <c r="EF5" s="78" t="s">
        <v>85</v>
      </c>
      <c r="EG5" s="78" t="s">
        <v>1</v>
      </c>
      <c r="EH5" s="78" t="s">
        <v>86</v>
      </c>
      <c r="EI5" s="78" t="s">
        <v>87</v>
      </c>
      <c r="EJ5" s="78" t="s">
        <v>89</v>
      </c>
      <c r="EK5" s="78" t="s">
        <v>90</v>
      </c>
      <c r="EL5" s="78" t="s">
        <v>91</v>
      </c>
      <c r="EM5" s="78" t="s">
        <v>92</v>
      </c>
      <c r="EN5" s="78" t="s">
        <v>88</v>
      </c>
    </row>
    <row r="6" spans="1:144" s="65" customFormat="1">
      <c r="A6" s="66" t="s">
        <v>93</v>
      </c>
      <c r="B6" s="71">
        <f t="shared" ref="B6:W6" si="1">B7</f>
        <v>2021</v>
      </c>
      <c r="C6" s="71">
        <f t="shared" si="1"/>
        <v>23019</v>
      </c>
      <c r="D6" s="71">
        <f t="shared" si="1"/>
        <v>46</v>
      </c>
      <c r="E6" s="71">
        <f t="shared" si="1"/>
        <v>1</v>
      </c>
      <c r="F6" s="71">
        <f t="shared" si="1"/>
        <v>0</v>
      </c>
      <c r="G6" s="71">
        <f t="shared" si="1"/>
        <v>1</v>
      </c>
      <c r="H6" s="71" t="str">
        <f t="shared" si="1"/>
        <v>青森県　平内町</v>
      </c>
      <c r="I6" s="71" t="str">
        <f t="shared" si="1"/>
        <v>法適用</v>
      </c>
      <c r="J6" s="71" t="str">
        <f t="shared" si="1"/>
        <v>水道事業</v>
      </c>
      <c r="K6" s="71" t="str">
        <f t="shared" si="1"/>
        <v>末端給水事業</v>
      </c>
      <c r="L6" s="71" t="str">
        <f t="shared" si="1"/>
        <v>A8</v>
      </c>
      <c r="M6" s="71" t="str">
        <f t="shared" si="1"/>
        <v>非設置</v>
      </c>
      <c r="N6" s="81" t="str">
        <f t="shared" si="1"/>
        <v>-</v>
      </c>
      <c r="O6" s="81">
        <f t="shared" si="1"/>
        <v>54.88</v>
      </c>
      <c r="P6" s="81">
        <f t="shared" si="1"/>
        <v>95.63</v>
      </c>
      <c r="Q6" s="81">
        <f t="shared" si="1"/>
        <v>5049</v>
      </c>
      <c r="R6" s="81">
        <f t="shared" si="1"/>
        <v>10422</v>
      </c>
      <c r="S6" s="81">
        <f t="shared" si="1"/>
        <v>217.09</v>
      </c>
      <c r="T6" s="81">
        <f t="shared" si="1"/>
        <v>48.01</v>
      </c>
      <c r="U6" s="81">
        <f t="shared" si="1"/>
        <v>9881</v>
      </c>
      <c r="V6" s="81">
        <f t="shared" si="1"/>
        <v>43.36</v>
      </c>
      <c r="W6" s="81">
        <f t="shared" si="1"/>
        <v>227.88</v>
      </c>
      <c r="X6" s="87">
        <f t="shared" ref="X6:AG6" si="2">IF(X7="",NA(),X7)</f>
        <v>127.2</v>
      </c>
      <c r="Y6" s="87">
        <f t="shared" si="2"/>
        <v>128.54</v>
      </c>
      <c r="Z6" s="87">
        <f t="shared" si="2"/>
        <v>128.21</v>
      </c>
      <c r="AA6" s="87">
        <f t="shared" si="2"/>
        <v>133.16999999999999</v>
      </c>
      <c r="AB6" s="87">
        <f t="shared" si="2"/>
        <v>135.47</v>
      </c>
      <c r="AC6" s="87">
        <f t="shared" si="2"/>
        <v>110.02</v>
      </c>
      <c r="AD6" s="87">
        <f t="shared" si="2"/>
        <v>108.76</v>
      </c>
      <c r="AE6" s="87">
        <f t="shared" si="2"/>
        <v>108.46</v>
      </c>
      <c r="AF6" s="87">
        <f t="shared" si="2"/>
        <v>109.02</v>
      </c>
      <c r="AG6" s="87">
        <f t="shared" si="2"/>
        <v>105.77</v>
      </c>
      <c r="AH6" s="81" t="str">
        <f>IF(AH7="","",IF(AH7="-","【-】","【"&amp;SUBSTITUTE(TEXT(AH7,"#,##0.00"),"-","△")&amp;"】"))</f>
        <v>【111.39】</v>
      </c>
      <c r="AI6" s="81">
        <f t="shared" ref="AI6:AR6" si="3">IF(AI7="",NA(),AI7)</f>
        <v>0</v>
      </c>
      <c r="AJ6" s="81">
        <f t="shared" si="3"/>
        <v>0</v>
      </c>
      <c r="AK6" s="81">
        <f t="shared" si="3"/>
        <v>0</v>
      </c>
      <c r="AL6" s="81">
        <f t="shared" si="3"/>
        <v>0</v>
      </c>
      <c r="AM6" s="81">
        <f t="shared" si="3"/>
        <v>0</v>
      </c>
      <c r="AN6" s="87">
        <f t="shared" si="3"/>
        <v>7.31</v>
      </c>
      <c r="AO6" s="87">
        <f t="shared" si="3"/>
        <v>7.48</v>
      </c>
      <c r="AP6" s="87">
        <f t="shared" si="3"/>
        <v>11.94</v>
      </c>
      <c r="AQ6" s="87">
        <f t="shared" si="3"/>
        <v>11</v>
      </c>
      <c r="AR6" s="87">
        <f t="shared" si="3"/>
        <v>28.03</v>
      </c>
      <c r="AS6" s="81" t="str">
        <f>IF(AS7="","",IF(AS7="-","【-】","【"&amp;SUBSTITUTE(TEXT(AS7,"#,##0.00"),"-","△")&amp;"】"))</f>
        <v>【1.30】</v>
      </c>
      <c r="AT6" s="87">
        <f t="shared" ref="AT6:BC6" si="4">IF(AT7="",NA(),AT7)</f>
        <v>69.84</v>
      </c>
      <c r="AU6" s="87">
        <f t="shared" si="4"/>
        <v>63.14</v>
      </c>
      <c r="AV6" s="87">
        <f t="shared" si="4"/>
        <v>63.85</v>
      </c>
      <c r="AW6" s="87">
        <f t="shared" si="4"/>
        <v>79.95</v>
      </c>
      <c r="AX6" s="87">
        <f t="shared" si="4"/>
        <v>105.05</v>
      </c>
      <c r="AY6" s="87">
        <f t="shared" si="4"/>
        <v>355.27</v>
      </c>
      <c r="AZ6" s="87">
        <f t="shared" si="4"/>
        <v>359.7</v>
      </c>
      <c r="BA6" s="87">
        <f t="shared" si="4"/>
        <v>362.93</v>
      </c>
      <c r="BB6" s="87">
        <f t="shared" si="4"/>
        <v>371.81</v>
      </c>
      <c r="BC6" s="87">
        <f t="shared" si="4"/>
        <v>305.33999999999997</v>
      </c>
      <c r="BD6" s="81" t="str">
        <f>IF(BD7="","",IF(BD7="-","【-】","【"&amp;SUBSTITUTE(TEXT(BD7,"#,##0.00"),"-","△")&amp;"】"))</f>
        <v>【261.51】</v>
      </c>
      <c r="BE6" s="87">
        <f t="shared" ref="BE6:BN6" si="5">IF(BE7="",NA(),BE7)</f>
        <v>612.42999999999995</v>
      </c>
      <c r="BF6" s="87">
        <f t="shared" si="5"/>
        <v>565.16</v>
      </c>
      <c r="BG6" s="87">
        <f t="shared" si="5"/>
        <v>534.59</v>
      </c>
      <c r="BH6" s="87">
        <f t="shared" si="5"/>
        <v>515.52</v>
      </c>
      <c r="BI6" s="87">
        <f t="shared" si="5"/>
        <v>480.58</v>
      </c>
      <c r="BJ6" s="87">
        <f t="shared" si="5"/>
        <v>458.27</v>
      </c>
      <c r="BK6" s="87">
        <f t="shared" si="5"/>
        <v>447.01</v>
      </c>
      <c r="BL6" s="87">
        <f t="shared" si="5"/>
        <v>439.05</v>
      </c>
      <c r="BM6" s="87">
        <f t="shared" si="5"/>
        <v>465.85</v>
      </c>
      <c r="BN6" s="87">
        <f t="shared" si="5"/>
        <v>561.34</v>
      </c>
      <c r="BO6" s="81" t="str">
        <f>IF(BO7="","",IF(BO7="-","【-】","【"&amp;SUBSTITUTE(TEXT(BO7,"#,##0.00"),"-","△")&amp;"】"))</f>
        <v>【265.16】</v>
      </c>
      <c r="BP6" s="87">
        <f t="shared" ref="BP6:BY6" si="6">IF(BP7="",NA(),BP7)</f>
        <v>123.77</v>
      </c>
      <c r="BQ6" s="87">
        <f t="shared" si="6"/>
        <v>125.3</v>
      </c>
      <c r="BR6" s="87">
        <f t="shared" si="6"/>
        <v>124.53</v>
      </c>
      <c r="BS6" s="87">
        <f t="shared" si="6"/>
        <v>131</v>
      </c>
      <c r="BT6" s="87">
        <f t="shared" si="6"/>
        <v>133.46</v>
      </c>
      <c r="BU6" s="87">
        <f t="shared" si="6"/>
        <v>96.77</v>
      </c>
      <c r="BV6" s="87">
        <f t="shared" si="6"/>
        <v>95.81</v>
      </c>
      <c r="BW6" s="87">
        <f t="shared" si="6"/>
        <v>95.26</v>
      </c>
      <c r="BX6" s="87">
        <f t="shared" si="6"/>
        <v>92.39</v>
      </c>
      <c r="BY6" s="87">
        <f t="shared" si="6"/>
        <v>84.82</v>
      </c>
      <c r="BZ6" s="81" t="str">
        <f>IF(BZ7="","",IF(BZ7="-","【-】","【"&amp;SUBSTITUTE(TEXT(BZ7,"#,##0.00"),"-","△")&amp;"】"))</f>
        <v>【102.35】</v>
      </c>
      <c r="CA6" s="87">
        <f t="shared" ref="CA6:CJ6" si="7">IF(CA7="",NA(),CA7)</f>
        <v>204.58</v>
      </c>
      <c r="CB6" s="87">
        <f t="shared" si="7"/>
        <v>202.66</v>
      </c>
      <c r="CC6" s="87">
        <f t="shared" si="7"/>
        <v>203.7</v>
      </c>
      <c r="CD6" s="87">
        <f t="shared" si="7"/>
        <v>194.35</v>
      </c>
      <c r="CE6" s="87">
        <f t="shared" si="7"/>
        <v>190.23</v>
      </c>
      <c r="CF6" s="87">
        <f t="shared" si="7"/>
        <v>187.18</v>
      </c>
      <c r="CG6" s="87">
        <f t="shared" si="7"/>
        <v>189.58</v>
      </c>
      <c r="CH6" s="87">
        <f t="shared" si="7"/>
        <v>192.82</v>
      </c>
      <c r="CI6" s="87">
        <f t="shared" si="7"/>
        <v>192.98</v>
      </c>
      <c r="CJ6" s="87">
        <f t="shared" si="7"/>
        <v>224.82</v>
      </c>
      <c r="CK6" s="81" t="str">
        <f>IF(CK7="","",IF(CK7="-","【-】","【"&amp;SUBSTITUTE(TEXT(CK7,"#,##0.00"),"-","△")&amp;"】"))</f>
        <v>【167.74】</v>
      </c>
      <c r="CL6" s="87">
        <f t="shared" ref="CL6:CU6" si="8">IF(CL7="",NA(),CL7)</f>
        <v>81.430000000000007</v>
      </c>
      <c r="CM6" s="87">
        <f t="shared" si="8"/>
        <v>81.81</v>
      </c>
      <c r="CN6" s="87">
        <f t="shared" si="8"/>
        <v>75.989999999999995</v>
      </c>
      <c r="CO6" s="87">
        <f t="shared" si="8"/>
        <v>76.900000000000006</v>
      </c>
      <c r="CP6" s="87">
        <f t="shared" si="8"/>
        <v>75.22</v>
      </c>
      <c r="CQ6" s="87">
        <f t="shared" si="8"/>
        <v>55.88</v>
      </c>
      <c r="CR6" s="87">
        <f t="shared" si="8"/>
        <v>55.22</v>
      </c>
      <c r="CS6" s="87">
        <f t="shared" si="8"/>
        <v>54.05</v>
      </c>
      <c r="CT6" s="87">
        <f t="shared" si="8"/>
        <v>54.43</v>
      </c>
      <c r="CU6" s="87">
        <f t="shared" si="8"/>
        <v>50.09</v>
      </c>
      <c r="CV6" s="81" t="str">
        <f>IF(CV7="","",IF(CV7="-","【-】","【"&amp;SUBSTITUTE(TEXT(CV7,"#,##0.00"),"-","△")&amp;"】"))</f>
        <v>【60.29】</v>
      </c>
      <c r="CW6" s="87">
        <f t="shared" ref="CW6:DF6" si="9">IF(CW7="",NA(),CW7)</f>
        <v>65.14</v>
      </c>
      <c r="CX6" s="87">
        <f t="shared" si="9"/>
        <v>66.069999999999993</v>
      </c>
      <c r="CY6" s="87">
        <f t="shared" si="9"/>
        <v>70.739999999999995</v>
      </c>
      <c r="CZ6" s="87">
        <f t="shared" si="9"/>
        <v>68.91</v>
      </c>
      <c r="DA6" s="87">
        <f t="shared" si="9"/>
        <v>69.95</v>
      </c>
      <c r="DB6" s="87">
        <f t="shared" si="9"/>
        <v>80.989999999999995</v>
      </c>
      <c r="DC6" s="87">
        <f t="shared" si="9"/>
        <v>80.930000000000007</v>
      </c>
      <c r="DD6" s="87">
        <f t="shared" si="9"/>
        <v>80.510000000000005</v>
      </c>
      <c r="DE6" s="87">
        <f t="shared" si="9"/>
        <v>79.44</v>
      </c>
      <c r="DF6" s="87">
        <f t="shared" si="9"/>
        <v>77.599999999999994</v>
      </c>
      <c r="DG6" s="81" t="str">
        <f>IF(DG7="","",IF(DG7="-","【-】","【"&amp;SUBSTITUTE(TEXT(DG7,"#,##0.00"),"-","△")&amp;"】"))</f>
        <v>【90.12】</v>
      </c>
      <c r="DH6" s="87">
        <f t="shared" ref="DH6:DQ6" si="10">IF(DH7="",NA(),DH7)</f>
        <v>54.48</v>
      </c>
      <c r="DI6" s="87">
        <f t="shared" si="10"/>
        <v>55.42</v>
      </c>
      <c r="DJ6" s="87">
        <f t="shared" si="10"/>
        <v>56.42</v>
      </c>
      <c r="DK6" s="87">
        <f t="shared" si="10"/>
        <v>57.41</v>
      </c>
      <c r="DL6" s="87">
        <f t="shared" si="10"/>
        <v>58.65</v>
      </c>
      <c r="DM6" s="87">
        <f t="shared" si="10"/>
        <v>46.61</v>
      </c>
      <c r="DN6" s="87">
        <f t="shared" si="10"/>
        <v>47.97</v>
      </c>
      <c r="DO6" s="87">
        <f t="shared" si="10"/>
        <v>49.12</v>
      </c>
      <c r="DP6" s="87">
        <f t="shared" si="10"/>
        <v>49.39</v>
      </c>
      <c r="DQ6" s="87">
        <f t="shared" si="10"/>
        <v>48.41</v>
      </c>
      <c r="DR6" s="81" t="str">
        <f>IF(DR7="","",IF(DR7="-","【-】","【"&amp;SUBSTITUTE(TEXT(DR7,"#,##0.00"),"-","△")&amp;"】"))</f>
        <v>【50.88】</v>
      </c>
      <c r="DS6" s="81">
        <f t="shared" ref="DS6:EB6" si="11">IF(DS7="",NA(),DS7)</f>
        <v>0</v>
      </c>
      <c r="DT6" s="81">
        <f t="shared" si="11"/>
        <v>0</v>
      </c>
      <c r="DU6" s="81">
        <f t="shared" si="11"/>
        <v>0</v>
      </c>
      <c r="DV6" s="81">
        <f t="shared" si="11"/>
        <v>0</v>
      </c>
      <c r="DW6" s="81">
        <f t="shared" si="11"/>
        <v>0</v>
      </c>
      <c r="DX6" s="87">
        <f t="shared" si="11"/>
        <v>10.84</v>
      </c>
      <c r="DY6" s="87">
        <f t="shared" si="11"/>
        <v>15.33</v>
      </c>
      <c r="DZ6" s="87">
        <f t="shared" si="11"/>
        <v>16.760000000000002</v>
      </c>
      <c r="EA6" s="87">
        <f t="shared" si="11"/>
        <v>18.57</v>
      </c>
      <c r="EB6" s="87">
        <f t="shared" si="11"/>
        <v>18.64</v>
      </c>
      <c r="EC6" s="81" t="str">
        <f>IF(EC7="","",IF(EC7="-","【-】","【"&amp;SUBSTITUTE(TEXT(EC7,"#,##0.00"),"-","△")&amp;"】"))</f>
        <v>【22.30】</v>
      </c>
      <c r="ED6" s="87">
        <f t="shared" ref="ED6:EM6" si="12">IF(ED7="",NA(),ED7)</f>
        <v>1.01</v>
      </c>
      <c r="EE6" s="87">
        <f t="shared" si="12"/>
        <v>0.9</v>
      </c>
      <c r="EF6" s="87">
        <f t="shared" si="12"/>
        <v>1.03</v>
      </c>
      <c r="EG6" s="81">
        <f t="shared" si="12"/>
        <v>0</v>
      </c>
      <c r="EH6" s="81">
        <f t="shared" si="12"/>
        <v>0.34</v>
      </c>
      <c r="EI6" s="87">
        <f t="shared" si="12"/>
        <v>0.39</v>
      </c>
      <c r="EJ6" s="87">
        <f t="shared" si="12"/>
        <v>0.43</v>
      </c>
      <c r="EK6" s="87">
        <f t="shared" si="12"/>
        <v>0.42</v>
      </c>
      <c r="EL6" s="87">
        <f t="shared" si="12"/>
        <v>0.44</v>
      </c>
      <c r="EM6" s="87">
        <f t="shared" si="12"/>
        <v>0.36</v>
      </c>
      <c r="EN6" s="81" t="str">
        <f>IF(EN7="","",IF(EN7="-","【-】","【"&amp;SUBSTITUTE(TEXT(EN7,"#,##0.00"),"-","△")&amp;"】"))</f>
        <v>【0.66】</v>
      </c>
    </row>
    <row r="7" spans="1:144" s="65" customFormat="1">
      <c r="A7" s="66"/>
      <c r="B7" s="72">
        <v>2021</v>
      </c>
      <c r="C7" s="72">
        <v>23019</v>
      </c>
      <c r="D7" s="72">
        <v>46</v>
      </c>
      <c r="E7" s="72">
        <v>1</v>
      </c>
      <c r="F7" s="72">
        <v>0</v>
      </c>
      <c r="G7" s="72">
        <v>1</v>
      </c>
      <c r="H7" s="72" t="s">
        <v>94</v>
      </c>
      <c r="I7" s="72" t="s">
        <v>95</v>
      </c>
      <c r="J7" s="72" t="s">
        <v>96</v>
      </c>
      <c r="K7" s="72" t="s">
        <v>97</v>
      </c>
      <c r="L7" s="72" t="s">
        <v>79</v>
      </c>
      <c r="M7" s="72" t="s">
        <v>16</v>
      </c>
      <c r="N7" s="82" t="s">
        <v>98</v>
      </c>
      <c r="O7" s="82">
        <v>54.88</v>
      </c>
      <c r="P7" s="82">
        <v>95.63</v>
      </c>
      <c r="Q7" s="82">
        <v>5049</v>
      </c>
      <c r="R7" s="82">
        <v>10422</v>
      </c>
      <c r="S7" s="82">
        <v>217.09</v>
      </c>
      <c r="T7" s="82">
        <v>48.01</v>
      </c>
      <c r="U7" s="82">
        <v>9881</v>
      </c>
      <c r="V7" s="82">
        <v>43.36</v>
      </c>
      <c r="W7" s="82">
        <v>227.88</v>
      </c>
      <c r="X7" s="82">
        <v>127.2</v>
      </c>
      <c r="Y7" s="82">
        <v>128.54</v>
      </c>
      <c r="Z7" s="82">
        <v>128.21</v>
      </c>
      <c r="AA7" s="82">
        <v>133.16999999999999</v>
      </c>
      <c r="AB7" s="82">
        <v>135.47</v>
      </c>
      <c r="AC7" s="82">
        <v>110.02</v>
      </c>
      <c r="AD7" s="82">
        <v>108.76</v>
      </c>
      <c r="AE7" s="82">
        <v>108.46</v>
      </c>
      <c r="AF7" s="82">
        <v>109.02</v>
      </c>
      <c r="AG7" s="82">
        <v>105.77</v>
      </c>
      <c r="AH7" s="82">
        <v>111.39</v>
      </c>
      <c r="AI7" s="82">
        <v>0</v>
      </c>
      <c r="AJ7" s="82">
        <v>0</v>
      </c>
      <c r="AK7" s="82">
        <v>0</v>
      </c>
      <c r="AL7" s="82">
        <v>0</v>
      </c>
      <c r="AM7" s="82">
        <v>0</v>
      </c>
      <c r="AN7" s="82">
        <v>7.31</v>
      </c>
      <c r="AO7" s="82">
        <v>7.48</v>
      </c>
      <c r="AP7" s="82">
        <v>11.94</v>
      </c>
      <c r="AQ7" s="82">
        <v>11</v>
      </c>
      <c r="AR7" s="82">
        <v>28.03</v>
      </c>
      <c r="AS7" s="82">
        <v>1.3</v>
      </c>
      <c r="AT7" s="82">
        <v>69.84</v>
      </c>
      <c r="AU7" s="82">
        <v>63.14</v>
      </c>
      <c r="AV7" s="82">
        <v>63.85</v>
      </c>
      <c r="AW7" s="82">
        <v>79.95</v>
      </c>
      <c r="AX7" s="82">
        <v>105.05</v>
      </c>
      <c r="AY7" s="82">
        <v>355.27</v>
      </c>
      <c r="AZ7" s="82">
        <v>359.7</v>
      </c>
      <c r="BA7" s="82">
        <v>362.93</v>
      </c>
      <c r="BB7" s="82">
        <v>371.81</v>
      </c>
      <c r="BC7" s="82">
        <v>305.33999999999997</v>
      </c>
      <c r="BD7" s="82">
        <v>261.51</v>
      </c>
      <c r="BE7" s="82">
        <v>612.42999999999995</v>
      </c>
      <c r="BF7" s="82">
        <v>565.16</v>
      </c>
      <c r="BG7" s="82">
        <v>534.59</v>
      </c>
      <c r="BH7" s="82">
        <v>515.52</v>
      </c>
      <c r="BI7" s="82">
        <v>480.58</v>
      </c>
      <c r="BJ7" s="82">
        <v>458.27</v>
      </c>
      <c r="BK7" s="82">
        <v>447.01</v>
      </c>
      <c r="BL7" s="82">
        <v>439.05</v>
      </c>
      <c r="BM7" s="82">
        <v>465.85</v>
      </c>
      <c r="BN7" s="82">
        <v>561.34</v>
      </c>
      <c r="BO7" s="82">
        <v>265.16000000000003</v>
      </c>
      <c r="BP7" s="82">
        <v>123.77</v>
      </c>
      <c r="BQ7" s="82">
        <v>125.3</v>
      </c>
      <c r="BR7" s="82">
        <v>124.53</v>
      </c>
      <c r="BS7" s="82">
        <v>131</v>
      </c>
      <c r="BT7" s="82">
        <v>133.46</v>
      </c>
      <c r="BU7" s="82">
        <v>96.77</v>
      </c>
      <c r="BV7" s="82">
        <v>95.81</v>
      </c>
      <c r="BW7" s="82">
        <v>95.26</v>
      </c>
      <c r="BX7" s="82">
        <v>92.39</v>
      </c>
      <c r="BY7" s="82">
        <v>84.82</v>
      </c>
      <c r="BZ7" s="82">
        <v>102.35</v>
      </c>
      <c r="CA7" s="82">
        <v>204.58</v>
      </c>
      <c r="CB7" s="82">
        <v>202.66</v>
      </c>
      <c r="CC7" s="82">
        <v>203.7</v>
      </c>
      <c r="CD7" s="82">
        <v>194.35</v>
      </c>
      <c r="CE7" s="82">
        <v>190.23</v>
      </c>
      <c r="CF7" s="82">
        <v>187.18</v>
      </c>
      <c r="CG7" s="82">
        <v>189.58</v>
      </c>
      <c r="CH7" s="82">
        <v>192.82</v>
      </c>
      <c r="CI7" s="82">
        <v>192.98</v>
      </c>
      <c r="CJ7" s="82">
        <v>224.82</v>
      </c>
      <c r="CK7" s="82">
        <v>167.74</v>
      </c>
      <c r="CL7" s="82">
        <v>81.430000000000007</v>
      </c>
      <c r="CM7" s="82">
        <v>81.81</v>
      </c>
      <c r="CN7" s="82">
        <v>75.989999999999995</v>
      </c>
      <c r="CO7" s="82">
        <v>76.900000000000006</v>
      </c>
      <c r="CP7" s="82">
        <v>75.22</v>
      </c>
      <c r="CQ7" s="82">
        <v>55.88</v>
      </c>
      <c r="CR7" s="82">
        <v>55.22</v>
      </c>
      <c r="CS7" s="82">
        <v>54.05</v>
      </c>
      <c r="CT7" s="82">
        <v>54.43</v>
      </c>
      <c r="CU7" s="82">
        <v>50.09</v>
      </c>
      <c r="CV7" s="82">
        <v>60.29</v>
      </c>
      <c r="CW7" s="82">
        <v>65.14</v>
      </c>
      <c r="CX7" s="82">
        <v>66.069999999999993</v>
      </c>
      <c r="CY7" s="82">
        <v>70.739999999999995</v>
      </c>
      <c r="CZ7" s="82">
        <v>68.91</v>
      </c>
      <c r="DA7" s="82">
        <v>69.95</v>
      </c>
      <c r="DB7" s="82">
        <v>80.989999999999995</v>
      </c>
      <c r="DC7" s="82">
        <v>80.930000000000007</v>
      </c>
      <c r="DD7" s="82">
        <v>80.510000000000005</v>
      </c>
      <c r="DE7" s="82">
        <v>79.44</v>
      </c>
      <c r="DF7" s="82">
        <v>77.599999999999994</v>
      </c>
      <c r="DG7" s="82">
        <v>90.12</v>
      </c>
      <c r="DH7" s="82">
        <v>54.48</v>
      </c>
      <c r="DI7" s="82">
        <v>55.42</v>
      </c>
      <c r="DJ7" s="82">
        <v>56.42</v>
      </c>
      <c r="DK7" s="82">
        <v>57.41</v>
      </c>
      <c r="DL7" s="82">
        <v>58.65</v>
      </c>
      <c r="DM7" s="82">
        <v>46.61</v>
      </c>
      <c r="DN7" s="82">
        <v>47.97</v>
      </c>
      <c r="DO7" s="82">
        <v>49.12</v>
      </c>
      <c r="DP7" s="82">
        <v>49.39</v>
      </c>
      <c r="DQ7" s="82">
        <v>48.41</v>
      </c>
      <c r="DR7" s="82">
        <v>50.88</v>
      </c>
      <c r="DS7" s="82">
        <v>0</v>
      </c>
      <c r="DT7" s="82">
        <v>0</v>
      </c>
      <c r="DU7" s="82">
        <v>0</v>
      </c>
      <c r="DV7" s="82">
        <v>0</v>
      </c>
      <c r="DW7" s="82">
        <v>0</v>
      </c>
      <c r="DX7" s="82">
        <v>10.84</v>
      </c>
      <c r="DY7" s="82">
        <v>15.33</v>
      </c>
      <c r="DZ7" s="82">
        <v>16.760000000000002</v>
      </c>
      <c r="EA7" s="82">
        <v>18.57</v>
      </c>
      <c r="EB7" s="82">
        <v>18.64</v>
      </c>
      <c r="EC7" s="82">
        <v>22.3</v>
      </c>
      <c r="ED7" s="82">
        <v>1.01</v>
      </c>
      <c r="EE7" s="82">
        <v>0.9</v>
      </c>
      <c r="EF7" s="82">
        <v>1.03</v>
      </c>
      <c r="EG7" s="82">
        <v>0</v>
      </c>
      <c r="EH7" s="90">
        <v>0.34</v>
      </c>
      <c r="EI7" s="82">
        <v>0.39</v>
      </c>
      <c r="EJ7" s="82">
        <v>0.43</v>
      </c>
      <c r="EK7" s="82">
        <v>0.42</v>
      </c>
      <c r="EL7" s="82">
        <v>0.44</v>
      </c>
      <c r="EM7" s="82">
        <v>0.36</v>
      </c>
      <c r="EN7" s="82">
        <v>0.66</v>
      </c>
    </row>
    <row r="8" spans="1:144">
      <c r="X8" s="88"/>
      <c r="Y8" s="88"/>
      <c r="Z8" s="88"/>
      <c r="AA8" s="88"/>
      <c r="AB8" s="88"/>
      <c r="AC8" s="88"/>
      <c r="AD8" s="88"/>
      <c r="AE8" s="88"/>
      <c r="AF8" s="88"/>
      <c r="AG8" s="88"/>
      <c r="AH8" s="89"/>
      <c r="AI8" s="88"/>
      <c r="AJ8" s="88"/>
      <c r="AK8" s="88"/>
      <c r="AL8" s="88"/>
      <c r="AM8" s="88"/>
      <c r="AN8" s="88"/>
      <c r="AO8" s="88"/>
      <c r="AP8" s="88"/>
      <c r="AQ8" s="88"/>
      <c r="AR8" s="88"/>
      <c r="AS8" s="89"/>
      <c r="AT8" s="88"/>
      <c r="AU8" s="88"/>
      <c r="AV8" s="88"/>
      <c r="AW8" s="88"/>
      <c r="AX8" s="88"/>
      <c r="AY8" s="88"/>
      <c r="AZ8" s="88"/>
      <c r="BA8" s="88"/>
      <c r="BB8" s="88"/>
      <c r="BC8" s="88"/>
      <c r="BD8" s="89"/>
      <c r="BE8" s="88"/>
      <c r="BF8" s="88"/>
      <c r="BG8" s="88"/>
      <c r="BH8" s="88"/>
      <c r="BI8" s="88"/>
      <c r="BJ8" s="88"/>
      <c r="BK8" s="88"/>
      <c r="BL8" s="88"/>
      <c r="BM8" s="88"/>
      <c r="BN8" s="88"/>
      <c r="BO8" s="89"/>
      <c r="BP8" s="88"/>
      <c r="BQ8" s="88"/>
      <c r="BR8" s="88"/>
      <c r="BS8" s="88"/>
      <c r="BT8" s="88"/>
      <c r="BU8" s="88"/>
      <c r="BV8" s="88"/>
      <c r="BW8" s="88"/>
      <c r="BX8" s="88"/>
      <c r="BY8" s="88"/>
      <c r="BZ8" s="89"/>
      <c r="CA8" s="88"/>
      <c r="CB8" s="88"/>
      <c r="CC8" s="88"/>
      <c r="CD8" s="88"/>
      <c r="CE8" s="88"/>
      <c r="CF8" s="88"/>
      <c r="CG8" s="88"/>
      <c r="CH8" s="88"/>
      <c r="CI8" s="88"/>
      <c r="CJ8" s="88"/>
      <c r="CK8" s="89"/>
      <c r="CL8" s="88"/>
      <c r="CM8" s="88"/>
      <c r="CN8" s="88"/>
      <c r="CO8" s="88"/>
      <c r="CP8" s="88"/>
      <c r="CQ8" s="88"/>
      <c r="CR8" s="88"/>
      <c r="CS8" s="88"/>
      <c r="CT8" s="88"/>
      <c r="CU8" s="88"/>
      <c r="CV8" s="89"/>
      <c r="CW8" s="88"/>
      <c r="CX8" s="88"/>
      <c r="CY8" s="88"/>
      <c r="CZ8" s="88"/>
      <c r="DA8" s="88"/>
      <c r="DB8" s="88"/>
      <c r="DC8" s="88"/>
      <c r="DD8" s="88"/>
      <c r="DE8" s="88"/>
      <c r="DF8" s="88"/>
      <c r="DG8" s="89"/>
      <c r="DH8" s="88"/>
      <c r="DI8" s="88"/>
      <c r="DJ8" s="88"/>
      <c r="DK8" s="88"/>
      <c r="DL8" s="88"/>
      <c r="DM8" s="88"/>
      <c r="DN8" s="88"/>
      <c r="DO8" s="88"/>
      <c r="DP8" s="88"/>
      <c r="DQ8" s="88"/>
      <c r="DR8" s="89"/>
      <c r="DS8" s="88"/>
      <c r="DT8" s="88"/>
      <c r="DU8" s="88"/>
      <c r="DV8" s="88"/>
      <c r="DW8" s="88"/>
      <c r="DX8" s="88"/>
      <c r="DY8" s="88"/>
      <c r="DZ8" s="88"/>
      <c r="EA8" s="88"/>
      <c r="EB8" s="88"/>
      <c r="EC8" s="89"/>
      <c r="ED8" s="88"/>
      <c r="EE8" s="88"/>
      <c r="EF8" s="88"/>
      <c r="EG8" s="88"/>
      <c r="EH8" s="88"/>
      <c r="EI8" s="88"/>
      <c r="EJ8" s="88"/>
      <c r="EK8" s="88"/>
      <c r="EL8" s="88"/>
      <c r="EM8" s="88"/>
      <c r="EN8" s="89"/>
    </row>
    <row r="9" spans="1:144">
      <c r="A9" s="67"/>
      <c r="B9" s="67" t="s">
        <v>99</v>
      </c>
      <c r="C9" s="67" t="s">
        <v>100</v>
      </c>
      <c r="D9" s="67" t="s">
        <v>101</v>
      </c>
      <c r="E9" s="67" t="s">
        <v>102</v>
      </c>
      <c r="F9" s="67" t="s">
        <v>103</v>
      </c>
      <c r="X9" s="88"/>
      <c r="Y9" s="88"/>
      <c r="Z9" s="88"/>
      <c r="AA9" s="88"/>
      <c r="AB9" s="88"/>
      <c r="AC9" s="88"/>
      <c r="AD9" s="88"/>
      <c r="AE9" s="88"/>
      <c r="AF9" s="88"/>
      <c r="AG9" s="88"/>
      <c r="AI9" s="88"/>
      <c r="AJ9" s="88"/>
      <c r="AK9" s="88"/>
      <c r="AL9" s="88"/>
      <c r="AM9" s="88"/>
      <c r="AN9" s="88"/>
      <c r="AO9" s="88"/>
      <c r="AP9" s="88"/>
      <c r="AQ9" s="88"/>
      <c r="AR9" s="88"/>
      <c r="AT9" s="88"/>
      <c r="AU9" s="88"/>
      <c r="AV9" s="88"/>
      <c r="AW9" s="88"/>
      <c r="AX9" s="88"/>
      <c r="AY9" s="88"/>
      <c r="AZ9" s="88"/>
      <c r="BA9" s="88"/>
      <c r="BB9" s="88"/>
      <c r="BC9" s="88"/>
      <c r="BE9" s="88"/>
      <c r="BF9" s="88"/>
      <c r="BG9" s="88"/>
      <c r="BH9" s="88"/>
      <c r="BI9" s="88"/>
      <c r="BJ9" s="88"/>
      <c r="BK9" s="88"/>
      <c r="BL9" s="88"/>
      <c r="BM9" s="88"/>
      <c r="BN9" s="88"/>
      <c r="BP9" s="88"/>
      <c r="BQ9" s="88"/>
      <c r="BR9" s="88"/>
      <c r="BS9" s="88"/>
      <c r="BT9" s="88"/>
      <c r="BU9" s="88"/>
      <c r="BV9" s="88"/>
      <c r="BW9" s="88"/>
      <c r="BX9" s="88"/>
      <c r="BY9" s="88"/>
      <c r="CA9" s="88"/>
      <c r="CB9" s="88"/>
      <c r="CC9" s="88"/>
      <c r="CD9" s="88"/>
      <c r="CE9" s="88"/>
      <c r="CF9" s="88"/>
      <c r="CG9" s="88"/>
      <c r="CH9" s="88"/>
      <c r="CI9" s="88"/>
      <c r="CJ9" s="88"/>
      <c r="CL9" s="88"/>
      <c r="CM9" s="88"/>
      <c r="CN9" s="88"/>
      <c r="CO9" s="88"/>
      <c r="CP9" s="88"/>
      <c r="CQ9" s="88"/>
      <c r="CR9" s="88"/>
      <c r="CS9" s="88"/>
      <c r="CT9" s="88"/>
      <c r="CU9" s="88"/>
      <c r="CW9" s="88"/>
      <c r="CX9" s="88"/>
      <c r="CY9" s="88"/>
      <c r="CZ9" s="88"/>
      <c r="DA9" s="88"/>
      <c r="DB9" s="88"/>
      <c r="DC9" s="88"/>
      <c r="DD9" s="88"/>
      <c r="DE9" s="88"/>
      <c r="DF9" s="88"/>
      <c r="DH9" s="88"/>
      <c r="DI9" s="88"/>
      <c r="DJ9" s="88"/>
      <c r="DK9" s="88"/>
      <c r="DL9" s="88"/>
      <c r="DM9" s="88"/>
      <c r="DN9" s="88"/>
      <c r="DO9" s="88"/>
      <c r="DP9" s="88"/>
      <c r="DQ9" s="88"/>
      <c r="DS9" s="88"/>
      <c r="DT9" s="88"/>
      <c r="DU9" s="88"/>
      <c r="DV9" s="88"/>
      <c r="DW9" s="88"/>
      <c r="DX9" s="88"/>
      <c r="DY9" s="88"/>
      <c r="DZ9" s="88"/>
      <c r="EA9" s="88"/>
      <c r="EB9" s="88"/>
      <c r="ED9" s="88"/>
      <c r="EE9" s="88"/>
      <c r="EF9" s="88"/>
      <c r="EG9" s="88"/>
      <c r="EH9" s="88"/>
      <c r="EI9" s="88"/>
      <c r="EJ9" s="88"/>
      <c r="EK9" s="88"/>
      <c r="EL9" s="88"/>
      <c r="EM9" s="88"/>
    </row>
    <row r="10" spans="1:144">
      <c r="A10" s="67" t="s">
        <v>51</v>
      </c>
      <c r="B10" s="73">
        <f>DATEVALUE($B7+12-B11&amp;"/1/"&amp;B12)</f>
        <v>47119</v>
      </c>
      <c r="C10" s="73">
        <f>DATEVALUE($B7+12-C11&amp;"/1/"&amp;C12)</f>
        <v>47484</v>
      </c>
      <c r="D10" s="74">
        <f>DATEVALUE($B7+12-D11&amp;"/1/"&amp;D12)</f>
        <v>47849</v>
      </c>
      <c r="E10" s="74">
        <f>DATEVALUE($B7+12-E11&amp;"/1/"&amp;E12)</f>
        <v>48215</v>
      </c>
      <c r="F10" s="74">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PC2019-041</cp:lastModifiedBy>
  <dcterms:created xsi:type="dcterms:W3CDTF">2022-12-01T00:52:21Z</dcterms:created>
  <dcterms:modified xsi:type="dcterms:W3CDTF">2023-02-20T06:24:05Z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2023-02-20T06:24:05Z</vt:filetime>
  </property>
</Properties>
</file>