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file2\filelib\総務課_財政係\◎国県からの通知・照会関係\R06年度\02_照会\R060820メール_【県庁市町村課_依頼】令和４年度財政状況資料集の作成について（２回目）\02_回答\"/>
    </mc:Choice>
  </mc:AlternateContent>
  <xr:revisionPtr revIDLastSave="0" documentId="13_ncr:1_{559FA7E0-1FFB-48EB-A7DF-AD71453C93B6}" xr6:coauthVersionLast="47" xr6:coauthVersionMax="47" xr10:uidLastSave="{00000000-0000-0000-0000-000000000000}"/>
  <bookViews>
    <workbookView xWindow="-15840" yWindow="-16500" windowWidth="29040" windowHeight="1584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9"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AM37" i="10"/>
  <c r="U37" i="10"/>
  <c r="C37" i="10"/>
  <c r="CO36" i="10"/>
  <c r="AM36" i="10"/>
  <c r="C36" i="10"/>
  <c r="CO35" i="10"/>
  <c r="C35" i="10"/>
  <c r="CO34" i="10"/>
  <c r="BW34" i="10"/>
  <c r="BW35" i="10" s="1"/>
  <c r="BW36" i="10" s="1"/>
  <c r="BW37" i="10" s="1"/>
  <c r="BW38" i="10" s="1"/>
  <c r="BW39"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 r="BE36" i="10" s="1"/>
  <c r="BE37" i="10" s="1"/>
</calcChain>
</file>

<file path=xl/sharedStrings.xml><?xml version="1.0" encoding="utf-8"?>
<sst xmlns="http://schemas.openxmlformats.org/spreadsheetml/2006/main" count="1135" uniqueCount="623">
  <si>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</si>
  <si>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</si>
  <si>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</si>
  <si>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</si>
  <si>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</si>
  <si>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</si>
  <si>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</si>
  <si>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</si>
  <si>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</si>
  <si>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</si>
  <si>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</si>
  <si>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</si>
  <si>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</si>
  <si>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</si>
  <si>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</si>
  <si>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</si>
  <si>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</si>
  <si>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</si>
  <si>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</si>
  <si>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</si>
  <si>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</si>
  <si>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</si>
  <si>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</si>
  <si>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</si>
  <si>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</si>
  <si>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</si>
  <si>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</si>
  <si>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</si>
  <si>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</si>
  <si>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</si>
  <si>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</si>
  <si>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</si>
  <si>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</si>
  <si>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</si>
  <si>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</si>
  <si>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</si>
  <si>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</si>
  <si>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</si>
  <si>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</si>
  <si>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</si>
  <si>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</si>
  <si>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</si>
  <si>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</si>
  <si>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</si>
  <si>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</si>
  <si>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</si>
  <si>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</si>
  <si>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</si>
  <si>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</si>
  <si>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</si>
  <si>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</si>
  <si>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</si>
  <si>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</si>
  <si>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</si>
  <si>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</si>
  <si>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</si>
  <si>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</si>
  <si>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</si>
  <si>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</si>
  <si>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</si>
  <si>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</si>
  <si>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</si>
  <si>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</si>
  <si>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</si>
  <si>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</si>
  <si>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</si>
  <si>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</si>
  <si>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</si>
  <si>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</si>
  <si>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</si>
  <si>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</si>
  <si>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</si>
  <si>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</si>
  <si>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</si>
  <si>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</si>
  <si>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</si>
  <si>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</si>
  <si>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</si>
  <si>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</si>
  <si>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</si>
  <si>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</si>
  <si>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</si>
  <si>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</si>
  <si>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</si>
  <si>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</si>
  <si>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</si>
  <si>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</si>
  <si>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</si>
  <si>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</si>
  <si>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</si>
  <si>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</si>
  <si>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</si>
  <si>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</si>
  <si>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</si>
  <si>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</si>
  <si>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</si>
  <si>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</si>
  <si>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</si>
  <si>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</si>
  <si>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</si>
  <si>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平内町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</si>
  <si>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</si>
  <si>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</si>
  <si>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</si>
  <si>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</si>
  <si>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</si>
  <si>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</si>
  <si>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</si>
  <si>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</si>
  <si>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</si>
  <si>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</si>
  <si>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</si>
  <si>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</si>
  <si>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</si>
  <si>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</si>
  <si>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</si>
  <si>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</si>
  <si>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</si>
  <si>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</si>
  <si>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</si>
  <si>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</si>
  <si>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</si>
  <si>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</si>
  <si>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</si>
  <si>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</si>
  <si>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</si>
  <si>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</si>
  <si>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</si>
  <si>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</si>
  <si>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</si>
  <si>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</si>
  <si>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</si>
  <si>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</si>
  <si>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</si>
  <si>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</si>
  <si>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</si>
  <si>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</si>
  <si>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</si>
  <si>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</si>
  <si>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</si>
  <si>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</si>
  <si>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</si>
  <si>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</si>
  <si>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</si>
  <si>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</si>
  <si>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</si>
  <si>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</si>
  <si>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</si>
  <si>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</si>
  <si>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</si>
  <si>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</si>
  <si>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</si>
  <si>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</si>
  <si>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</si>
  <si>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</si>
  <si>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</si>
  <si>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</si>
  <si>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</si>
  <si>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</si>
  <si>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</si>
  <si>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</si>
  <si>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</si>
  <si>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</si>
  <si>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</si>
  <si>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</si>
  <si>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</si>
  <si>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</si>
  <si>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</si>
  <si>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</si>
  <si>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</si>
  <si>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</si>
  <si>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</si>
  <si>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</si>
  <si>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</si>
  <si>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</si>
  <si>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</si>
  <si>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</si>
  <si>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</si>
  <si>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</si>
  <si>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</si>
  <si>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</si>
  <si>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</si>
  <si>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</si>
  <si>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</si>
  <si>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</si>
  <si>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</si>
  <si>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</si>
  <si>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</si>
  <si>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</si>
  <si>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</si>
  <si>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</si>
  <si>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</si>
  <si>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</si>
  <si>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</si>
  <si>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</si>
  <si>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</si>
  <si>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</si>
  <si>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</si>
  <si>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</si>
  <si>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</si>
  <si>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</si>
  <si>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</si>
  <si>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</si>
  <si>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</si>
  <si>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</si>
  <si>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</si>
  <si>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</si>
  <si>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</si>
  <si>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</si>
  <si>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</si>
  <si>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</si>
  <si>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</si>
  <si>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</si>
  <si>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</si>
  <si>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</si>
  <si>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</si>
  <si>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青森県平内町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</si>
  <si>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</si>
  <si>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</si>
  <si>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</si>
  <si>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</si>
  <si>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</si>
  <si>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</si>
  <si>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</si>
  <si>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</si>
  <si>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</si>
  <si>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</si>
  <si>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</si>
  <si>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</si>
  <si>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</si>
  <si>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</si>
  <si>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</si>
  <si>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</si>
  <si>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</si>
  <si>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</si>
  <si>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</si>
  <si>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</si>
  <si>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</si>
  <si>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</si>
  <si>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</si>
  <si>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</si>
  <si>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</si>
  <si>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</si>
  <si>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</si>
  <si>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</si>
  <si>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</si>
  <si>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</si>
  <si>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</si>
  <si>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</si>
  <si>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</si>
  <si>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</si>
  <si>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</si>
  <si>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</si>
  <si>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</si>
  <si>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</si>
  <si>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</si>
  <si>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</si>
  <si>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</si>
  <si>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</si>
  <si>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</si>
  <si>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</si>
  <si>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</si>
  <si>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</si>
  <si>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</si>
  <si>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</si>
  <si>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</si>
  <si>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</si>
  <si>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</si>
  <si>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</si>
  <si>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</si>
  <si>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</si>
  <si>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</si>
  <si>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</si>
  <si>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</si>
  <si>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</si>
  <si>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</si>
  <si>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</si>
  <si>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</si>
  <si>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</si>
  <si>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</si>
  <si>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</si>
  <si>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</si>
  <si>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</si>
  <si>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</si>
  <si>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</si>
  <si>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</si>
  <si>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</si>
  <si>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</si>
  <si>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</si>
  <si>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</si>
  <si>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</si>
  <si>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</si>
  <si>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</si>
  <si>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</si>
  <si>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</si>
  <si>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</si>
  <si>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</si>
  <si>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</si>
  <si>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</si>
  <si>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</si>
  <si>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</si>
  <si>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</si>
  <si>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</si>
  <si>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</si>
  <si>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</si>
  <si>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</si>
  <si>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</si>
  <si>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</si>
  <si>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</si>
  <si>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</si>
  <si>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</si>
  <si>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</si>
  <si>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</si>
  <si>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</si>
  <si>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</si>
  <si>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</si>
  <si>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</si>
  <si>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</si>
  <si>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</si>
  <si>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</si>
  <si>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</si>
  <si>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</si>
  <si>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</si>
  <si>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</si>
  <si>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</si>
  <si>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</si>
  <si>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</si>
  <si>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</si>
  <si>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</si>
  <si>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</si>
  <si>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</si>
  <si>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</si>
  <si>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</si>
  <si>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</si>
  <si>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</si>
  <si>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</si>
  <si>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</si>
  <si>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</si>
  <si>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</si>
  <si>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</si>
  <si>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</si>
  <si>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</si>
  <si>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</si>
  <si>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</si>
  <si>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</si>
  <si>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</si>
  <si>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</si>
  <si>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</si>
  <si>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</si>
  <si>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</si>
  <si>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</si>
  <si>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</si>
  <si>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</si>
  <si>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</si>
  <si>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</si>
  <si>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</si>
  <si>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</si>
  <si>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</si>
  <si>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</si>
  <si>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</si>
  <si>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</si>
  <si>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</si>
  <si>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</si>
  <si>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</si>
  <si>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</si>
  <si>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</si>
  <si>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</si>
  <si>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</si>
  <si>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</si>
  <si>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青森県平内町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</si>
  <si>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</si>
  <si>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</si>
  <si>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</si>
  <si>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</si>
  <si>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</si>
  <si>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</si>
  <si>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</si>
  <si>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</si>
  <si>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</si>
  <si>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</si>
  <si>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</si>
  <si>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</si>
  <si>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</si>
  <si>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</si>
  <si>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</si>
  <si>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</si>
  <si>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</si>
  <si>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</si>
  <si>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</si>
  <si>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</si>
  <si>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</si>
  <si>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</si>
  <si>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</si>
  <si>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</si>
  <si>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</si>
  <si>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</si>
  <si>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</si>
  <si>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</si>
  <si>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</si>
  <si>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</si>
  <si>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</si>
  <si>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</si>
  <si>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</si>
  <si>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</si>
  <si>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平内町国民健康保険特別会計</t>
    <phoneticPr fontId="5"/>
  </si>
  <si>
    <t>平内町介護保険特別会計</t>
    <phoneticPr fontId="5"/>
  </si>
  <si>
    <t>平内町後期高齢者医療特別会計</t>
    <phoneticPr fontId="5"/>
  </si>
  <si>
    <t>平内町水道事業会計</t>
    <phoneticPr fontId="5"/>
  </si>
  <si>
    <t>法適用企業</t>
    <phoneticPr fontId="5"/>
  </si>
  <si>
    <t>平内町国民健康保険平内中央病院事業会計</t>
    <phoneticPr fontId="5"/>
  </si>
  <si>
    <t>法適用企業</t>
    <phoneticPr fontId="5"/>
  </si>
  <si>
    <t>平内町公共下水道事業特別会計</t>
    <phoneticPr fontId="5"/>
  </si>
  <si>
    <t>法非適用企業</t>
    <phoneticPr fontId="5"/>
  </si>
  <si>
    <t>平内町農業集落排水事業特別会計</t>
    <phoneticPr fontId="5"/>
  </si>
  <si>
    <t>法非適用企業</t>
    <phoneticPr fontId="5"/>
  </si>
  <si>
    <t>平内町漁業集落環境整備事業特別会計</t>
    <phoneticPr fontId="5"/>
  </si>
  <si>
    <t>法非適用企業</t>
    <phoneticPr fontId="5"/>
  </si>
  <si>
    <t>平内町特殊索道事業特別会計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</si>
  <si>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</si>
  <si>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</si>
  <si>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</si>
  <si>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</si>
  <si>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</si>
  <si>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</si>
  <si>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</si>
  <si>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</si>
  <si>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</si>
  <si>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</si>
  <si>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</si>
  <si>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</si>
  <si>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</si>
  <si>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</si>
  <si>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</si>
  <si>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</si>
  <si>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</si>
  <si>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</si>
  <si>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</si>
  <si>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</si>
  <si>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</si>
  <si>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</si>
  <si>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</si>
  <si>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</si>
  <si>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</si>
  <si>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</si>
  <si>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</si>
  <si>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</si>
  <si>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</si>
  <si>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</si>
  <si>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</si>
  <si>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</si>
  <si>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</si>
  <si>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</si>
  <si>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</si>
  <si>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</si>
  <si>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</si>
  <si>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</si>
  <si>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</si>
  <si>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</si>
  <si>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</si>
  <si>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</si>
  <si>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</si>
  <si>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</si>
  <si>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</si>
  <si>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</si>
  <si>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</si>
  <si>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</si>
  <si>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</si>
  <si>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</si>
  <si>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</si>
  <si>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</si>
  <si>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</si>
  <si>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</si>
  <si>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</si>
  <si>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</si>
  <si>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</si>
  <si>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</si>
  <si>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</si>
  <si>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</si>
  <si>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</si>
  <si>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</si>
  <si>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</si>
  <si>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</si>
  <si>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</si>
  <si>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</si>
  <si>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</si>
  <si>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</si>
  <si>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</si>
  <si>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</si>
  <si>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平内町公共下水道事業特別会計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</si>
  <si>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</si>
  <si>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</si>
  <si>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平内町漁業集落環境整備事業特別会計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</si>
  <si>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</si>
  <si>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平内町農業集落排水事業特別会計</t>
    <phoneticPr fontId="5"/>
  </si>
  <si>
    <t>(Ｆ)</t>
    <phoneticPr fontId="5"/>
  </si>
  <si>
    <t>平内町国民健康保険平内中央病院事業会計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</si>
  <si>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</si>
  <si>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</si>
  <si>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</si>
  <si>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</si>
  <si>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</si>
  <si>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</si>
  <si>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</si>
  <si>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</si>
  <si>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</si>
  <si>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</si>
  <si>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</si>
  <si>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</si>
  <si>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</si>
  <si>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</si>
  <si>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</si>
  <si>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</si>
  <si>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</si>
  <si>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</si>
  <si>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</si>
  <si>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</si>
  <si>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</si>
  <si>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</si>
  <si>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</si>
  <si>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</si>
  <si>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</si>
  <si>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</si>
  <si>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</si>
  <si>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</si>
  <si>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</si>
  <si>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</si>
  <si>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</si>
  <si>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</si>
  <si>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</si>
  <si>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</si>
  <si>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</si>
  <si>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</si>
  <si>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</si>
  <si>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</si>
  <si>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</si>
  <si>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</si>
  <si>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</si>
  <si>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</si>
  <si>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</si>
  <si>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</si>
  <si>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</si>
  <si>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</si>
  <si>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</si>
  <si>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</si>
  <si>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</si>
  <si>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</si>
  <si>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</si>
  <si>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</si>
  <si>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</si>
  <si>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</si>
  <si>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</si>
  <si>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</si>
  <si>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</si>
  <si>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</si>
  <si>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</si>
  <si>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</si>
  <si>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</si>
  <si>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</si>
  <si>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</si>
  <si>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</si>
  <si>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</si>
  <si>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</si>
  <si>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</si>
  <si>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</si>
  <si>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</si>
  <si>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</si>
  <si>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</si>
  <si>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</si>
  <si>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</si>
  <si>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</si>
  <si>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</si>
  <si>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</si>
  <si>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</si>
  <si>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</si>
  <si>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</si>
  <si>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</si>
  <si>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</si>
  <si>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</si>
  <si>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</si>
  <si>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</si>
  <si>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</si>
  <si>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1.14</t>
  </si>
  <si>
    <t>▲ 2.37</t>
  </si>
  <si>
    <t>▲ 0.55</t>
  </si>
  <si>
    <t>平内町水道事業会計</t>
  </si>
  <si>
    <t>一般会計</t>
  </si>
  <si>
    <t>平内町国民健康保険平内中央病院事業会計</t>
  </si>
  <si>
    <t>平内町介護保険特別会計</t>
  </si>
  <si>
    <t>平内町国民健康保険特別会計</t>
  </si>
  <si>
    <t>平内町後期高齢者医療特別会計</t>
  </si>
  <si>
    <t>平内町農業集落排水事業特別会計</t>
  </si>
  <si>
    <t>平内町漁業集落環境整備事業特別会計</t>
  </si>
  <si>
    <t>その他会計（赤字）</t>
  </si>
  <si>
    <t>その他会計（黒字）</t>
  </si>
  <si>
    <t>（百万円）</t>
    <phoneticPr fontId="5"/>
  </si>
  <si>
    <t>H30</t>
    <phoneticPr fontId="5"/>
  </si>
  <si>
    <t>R01</t>
    <phoneticPr fontId="5"/>
  </si>
  <si>
    <t>R02</t>
    <phoneticPr fontId="5"/>
  </si>
  <si>
    <t>R03</t>
    <phoneticPr fontId="5"/>
  </si>
  <si>
    <t>R04</t>
    <phoneticPr fontId="5"/>
  </si>
  <si>
    <t>青森地域広域事務組合</t>
    <rPh sb="0" eb="2">
      <t>アオモリ</t>
    </rPh>
    <rPh sb="2" eb="4">
      <t>チイキ</t>
    </rPh>
    <rPh sb="4" eb="6">
      <t>コウイキ</t>
    </rPh>
    <rPh sb="6" eb="8">
      <t>ジム</t>
    </rPh>
    <rPh sb="8" eb="10">
      <t>クミアイ</t>
    </rPh>
    <phoneticPr fontId="35"/>
  </si>
  <si>
    <t>青森県市町村職員退職手当組合</t>
    <rPh sb="0" eb="3">
      <t>アオモリケン</t>
    </rPh>
    <rPh sb="3" eb="6">
      <t>シチョウソン</t>
    </rPh>
    <rPh sb="6" eb="8">
      <t>ショクイン</t>
    </rPh>
    <rPh sb="8" eb="10">
      <t>タイショク</t>
    </rPh>
    <rPh sb="10" eb="12">
      <t>テアテ</t>
    </rPh>
    <rPh sb="12" eb="14">
      <t>クミアイ</t>
    </rPh>
    <phoneticPr fontId="35"/>
  </si>
  <si>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35"/>
  </si>
  <si>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5"/>
  </si>
  <si>
    <t>青森県交通災害共済組合</t>
    <rPh sb="0" eb="3">
      <t>アオモリケン</t>
    </rPh>
    <rPh sb="3" eb="5">
      <t>コウツウ</t>
    </rPh>
    <rPh sb="5" eb="7">
      <t>サイガイ</t>
    </rPh>
    <rPh sb="7" eb="9">
      <t>キョウサイ</t>
    </rPh>
    <rPh sb="9" eb="11">
      <t>クミアイ</t>
    </rPh>
    <phoneticPr fontId="35"/>
  </si>
  <si>
    <t>青森県市町村総合事務組合</t>
    <rPh sb="0" eb="3">
      <t>アオモリケン</t>
    </rPh>
    <rPh sb="3" eb="6">
      <t>シチョウソン</t>
    </rPh>
    <rPh sb="6" eb="8">
      <t>ソウゴウ</t>
    </rPh>
    <rPh sb="8" eb="10">
      <t>ジム</t>
    </rPh>
    <rPh sb="10" eb="12">
      <t>クミアイ</t>
    </rPh>
    <phoneticPr fontId="35"/>
  </si>
  <si>
    <t>公共施設等整備基金</t>
    <phoneticPr fontId="5"/>
  </si>
  <si>
    <t>地域づくり特別事業基金</t>
  </si>
  <si>
    <t>地域福祉基金</t>
  </si>
  <si>
    <t>森林環境基金</t>
  </si>
  <si>
    <t>下水道事業債償還基金</t>
    <rPh sb="0" eb="10">
      <t>ゲスイドウジギョウサイショウカンキキン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</si>
  <si>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</si>
  <si>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</si>
  <si>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</si>
  <si>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</si>
  <si>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</si>
  <si>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</si>
  <si>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</si>
  <si>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</si>
  <si>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</si>
  <si>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</si>
  <si>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に比べ基金の現在高が少ないことが影響し、高い水準で推移しており、また有形固定資産減価償却率も全体的に施設の老朽化が進み、類似団体よりもやや低い水準となっている。今後は、公共施設等総合管理計画に基づき、老朽化対策に取り組んでいき、施設の更新や除却が進み有形固定資産減価償却率は減少傾向となるが、起債額が増加することや基金の減少が予想されるため将来負担比率はより高い水準になることが見込まれる。</t>
    <phoneticPr fontId="5"/>
  </si>
  <si>
    <t>　実質公債費比率は普通会計等の起債発行抑制の時期（平成17～23年度）を経たことで公債費が減少し、類似団体と比較して同程度の水準で推移していたが、防災無線更新に係る公債費の増加により大きく乖離することとなった。
　将来負担比率は類似団体に比べ基金の現在高が少ないことが影響し、高い水準で推移している。老朽化した公共施設等の更新に向け特定目的基金の積み増しを継続してきたが、防災無線と消防庁舎の更新及び中学校の統廃合に加え、今後の本庁舎更新による基金の取崩しと地方債発行額の増加により、さらなる比率の悪化が見込まれるため、これまで以上に中長期的な財政見通しに注視する必要がある。</t>
    <rPh sb="80" eb="81">
      <t>カカ</t>
    </rPh>
    <rPh sb="86" eb="87">
      <t>ゾウ</t>
    </rPh>
    <rPh sb="87" eb="88">
      <t>カ</t>
    </rPh>
    <rPh sb="91" eb="92">
      <t>オオ</t>
    </rPh>
    <rPh sb="94" eb="96">
      <t>カイリ</t>
    </rPh>
    <rPh sb="198" eb="199">
      <t>オヨ</t>
    </rPh>
    <rPh sb="200" eb="203">
      <t>チュウガッコウ</t>
    </rPh>
    <rPh sb="204" eb="207">
      <t>トウハイゴウ</t>
    </rPh>
    <rPh sb="208" eb="209">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</si>
</sst>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7" fillId="0" borderId="35" xfId="3"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54CF965-14FC-4FF8-8A8B-6A26545BF32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115050</c:v>
                </c:pt>
                <c:pt idx="1">
                  <c:v>118252</c:v>
                </c:pt>
                <c:pt idx="2">
                  <c:v>120302</c:v>
                </c:pt>
                <c:pt idx="3">
                  <c:v>114841</c:v>
                </c:pt>
                <c:pt idx="4">
                  <c:v>124145</c:v>
                </c:pt>
              </c:numCache>
            </c:numRef>
          </c:val>
          <c:smooth val="0"/>
          <c:extLst>
            <c:ext xmlns:c16="http://schemas.microsoft.com/office/drawing/2014/chart" uri="{C3380CC4-5D6E-409C-BE32-E72D297353CC}">
              <c16:uniqueId val="{00000000-3A65-4ECD-879B-E33FBBB140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83397</c:v>
                </c:pt>
                <c:pt idx="1">
                  <c:v>116094</c:v>
                </c:pt>
                <c:pt idx="2">
                  <c:v>187490</c:v>
                </c:pt>
                <c:pt idx="3">
                  <c:v>102315</c:v>
                </c:pt>
                <c:pt idx="4">
                  <c:v>134163</c:v>
                </c:pt>
              </c:numCache>
            </c:numRef>
          </c:val>
          <c:smooth val="0"/>
          <c:extLst>
            <c:ext xmlns:c16="http://schemas.microsoft.com/office/drawing/2014/chart" uri="{C3380CC4-5D6E-409C-BE32-E72D297353CC}">
              <c16:uniqueId val="{00000001-3A65-4ECD-879B-E33FBBB140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2.97</c:v>
                </c:pt>
                <c:pt idx="1">
                  <c:v>3.93</c:v>
                </c:pt>
                <c:pt idx="2">
                  <c:v>3.6</c:v>
                </c:pt>
                <c:pt idx="3">
                  <c:v>3.64</c:v>
                </c:pt>
                <c:pt idx="4">
                  <c:v>3.43</c:v>
                </c:pt>
              </c:numCache>
            </c:numRef>
          </c:val>
          <c:extLst>
            <c:ext xmlns:c16="http://schemas.microsoft.com/office/drawing/2014/chart" uri="{C3380CC4-5D6E-409C-BE32-E72D297353CC}">
              <c16:uniqueId val="{00000000-06A0-446C-B1ED-BE020EAB68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10.66</c:v>
                </c:pt>
                <c:pt idx="1">
                  <c:v>11.94</c:v>
                </c:pt>
                <c:pt idx="2">
                  <c:v>11.65</c:v>
                </c:pt>
                <c:pt idx="3">
                  <c:v>11.84</c:v>
                </c:pt>
                <c:pt idx="4">
                  <c:v>15.57</c:v>
                </c:pt>
              </c:numCache>
            </c:numRef>
          </c:val>
          <c:extLst>
            <c:ext xmlns:c16="http://schemas.microsoft.com/office/drawing/2014/chart" uri="{C3380CC4-5D6E-409C-BE32-E72D297353CC}">
              <c16:uniqueId val="{00000001-06A0-446C-B1ED-BE020EAB68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-1.1399999999999999</c:v>
                </c:pt>
                <c:pt idx="1">
                  <c:v>0.23</c:v>
                </c:pt>
                <c:pt idx="2">
                  <c:v>-2.37</c:v>
                </c:pt>
                <c:pt idx="3">
                  <c:v>-0.55000000000000004</c:v>
                </c:pt>
                <c:pt idx="4">
                  <c:v>1.17</c:v>
                </c:pt>
              </c:numCache>
            </c:numRef>
          </c:val>
          <c:smooth val="0"/>
          <c:extLst>
            <c:ext xmlns:c16="http://schemas.microsoft.com/office/drawing/2014/chart" uri="{C3380CC4-5D6E-409C-BE32-E72D297353CC}">
              <c16:uniqueId val="{00000002-06A0-446C-B1ED-BE020EAB68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0.08</c:v>
                </c:pt>
                <c:pt idx="2">
                  <c:v>#N/A</c:v>
                </c:pt>
                <c:pt idx="3">
                  <c:v>0.03</c:v>
                </c:pt>
                <c:pt idx="4">
                  <c:v>#N/A</c:v>
                </c:pt>
                <c:pt idx="5">
                  <c:v>0.02</c:v>
                </c:pt>
                <c:pt idx="6">
                  <c:v>#N/A</c:v>
                </c:pt>
                <c:pt idx="7">
                  <c:v>0.01</c:v>
                </c:pt>
                <c:pt idx="8">
                  <c:v>#N/A</c:v>
                </c:pt>
                <c:pt idx="9">
                  <c:v>0.02</c:v>
                </c:pt>
              </c:numCache>
            </c:numRef>
          </c:val>
          <c:extLst>
            <c:ext xmlns:c16="http://schemas.microsoft.com/office/drawing/2014/chart" uri="{C3380CC4-5D6E-409C-BE32-E72D297353CC}">
              <c16:uniqueId val="{00000000-1A88-46D4-B3AB-52A9AFFFD0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88-46D4-B3AB-52A9AFFFD075}"/>
            </c:ext>
          </c:extLst>
        </c:ser>
        <c:ser>
          <c:idx val="2"/>
          <c:order val="2"/>
          <c:tx>
            <c:strRef>
              <c:f>データシート!$A$29</c:f>
              <c:strCache>
                <c:ptCount val="1"/>
                <c:pt idx="0">
                  <c:v>平内町漁業集落環境整備事業特別会計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0.02</c:v>
                </c:pt>
                <c:pt idx="8">
                  <c:v>#N/A</c:v>
                </c:pt>
                <c:pt idx="9">
                  <c:v>0.03</c:v>
                </c:pt>
              </c:numCache>
            </c:numRef>
          </c:val>
          <c:extLst>
            <c:ext xmlns:c16="http://schemas.microsoft.com/office/drawing/2014/chart" uri="{C3380CC4-5D6E-409C-BE32-E72D297353CC}">
              <c16:uniqueId val="{00000002-1A88-46D4-B3AB-52A9AFFFD075}"/>
            </c:ext>
          </c:extLst>
        </c:ser>
        <c:ser>
          <c:idx val="3"/>
          <c:order val="3"/>
          <c:tx>
            <c:strRef>
              <c:f>データシート!$A$30</c:f>
              <c:strCache>
                <c:ptCount val="1"/>
                <c:pt idx="0">
                  <c:v>平内町農業集落排水事業特別会計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0.03</c:v>
                </c:pt>
                <c:pt idx="8">
                  <c:v>#N/A</c:v>
                </c:pt>
                <c:pt idx="9">
                  <c:v>0.03</c:v>
                </c:pt>
              </c:numCache>
            </c:numRef>
          </c:val>
          <c:extLst>
            <c:ext xmlns:c16="http://schemas.microsoft.com/office/drawing/2014/chart" uri="{C3380CC4-5D6E-409C-BE32-E72D297353CC}">
              <c16:uniqueId val="{00000003-1A88-46D4-B3AB-52A9AFFFD075}"/>
            </c:ext>
          </c:extLst>
        </c:ser>
        <c:ser>
          <c:idx val="4"/>
          <c:order val="4"/>
          <c:tx>
            <c:strRef>
              <c:f>データシート!$A$31</c:f>
              <c:strCache>
                <c:ptCount val="1"/>
                <c:pt idx="0">
                  <c:v>平内町後期高齢者医療特別会計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0.08</c:v>
                </c:pt>
                <c:pt idx="4">
                  <c:v>#N/A</c:v>
                </c:pt>
                <c:pt idx="5">
                  <c:v>0.05</c:v>
                </c:pt>
                <c:pt idx="6">
                  <c:v>#N/A</c:v>
                </c:pt>
                <c:pt idx="7">
                  <c:v>0.04</c:v>
                </c:pt>
                <c:pt idx="8">
                  <c:v>#N/A</c:v>
                </c:pt>
                <c:pt idx="9">
                  <c:v>0.04</c:v>
                </c:pt>
              </c:numCache>
            </c:numRef>
          </c:val>
          <c:extLst>
            <c:ext xmlns:c16="http://schemas.microsoft.com/office/drawing/2014/chart" uri="{C3380CC4-5D6E-409C-BE32-E72D297353CC}">
              <c16:uniqueId val="{00000004-1A88-46D4-B3AB-52A9AFFFD075}"/>
            </c:ext>
          </c:extLst>
        </c:ser>
        <c:ser>
          <c:idx val="5"/>
          <c:order val="5"/>
          <c:tx>
            <c:strRef>
              <c:f>データシート!$A$32</c:f>
              <c:strCache>
                <c:ptCount val="1"/>
                <c:pt idx="0">
                  <c:v>平内町国民健康保険特別会計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2.1</c:v>
                </c:pt>
                <c:pt idx="2">
                  <c:v>#N/A</c:v>
                </c:pt>
                <c:pt idx="3">
                  <c:v>2.0499999999999998</c:v>
                </c:pt>
                <c:pt idx="4">
                  <c:v>#N/A</c:v>
                </c:pt>
                <c:pt idx="5">
                  <c:v>2.67</c:v>
                </c:pt>
                <c:pt idx="6">
                  <c:v>#N/A</c:v>
                </c:pt>
                <c:pt idx="7">
                  <c:v>1.98</c:v>
                </c:pt>
                <c:pt idx="8">
                  <c:v>#N/A</c:v>
                </c:pt>
                <c:pt idx="9">
                  <c:v>0.6</c:v>
                </c:pt>
              </c:numCache>
            </c:numRef>
          </c:val>
          <c:extLst>
            <c:ext xmlns:c16="http://schemas.microsoft.com/office/drawing/2014/chart" uri="{C3380CC4-5D6E-409C-BE32-E72D297353CC}">
              <c16:uniqueId val="{00000005-1A88-46D4-B3AB-52A9AFFFD075}"/>
            </c:ext>
          </c:extLst>
        </c:ser>
        <c:ser>
          <c:idx val="6"/>
          <c:order val="6"/>
          <c:tx>
            <c:strRef>
              <c:f>データシート!$A$33</c:f>
              <c:strCache>
                <c:ptCount val="1"/>
                <c:pt idx="0">
                  <c:v>平内町介護保険特別会計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0.79</c:v>
                </c:pt>
                <c:pt idx="2">
                  <c:v>#N/A</c:v>
                </c:pt>
                <c:pt idx="3">
                  <c:v>1.02</c:v>
                </c:pt>
                <c:pt idx="4">
                  <c:v>#N/A</c:v>
                </c:pt>
                <c:pt idx="5">
                  <c:v>0.3</c:v>
                </c:pt>
                <c:pt idx="6">
                  <c:v>#N/A</c:v>
                </c:pt>
                <c:pt idx="7">
                  <c:v>0.46</c:v>
                </c:pt>
                <c:pt idx="8">
                  <c:v>#N/A</c:v>
                </c:pt>
                <c:pt idx="9">
                  <c:v>2.34</c:v>
                </c:pt>
              </c:numCache>
            </c:numRef>
          </c:val>
          <c:extLst>
            <c:ext xmlns:c16="http://schemas.microsoft.com/office/drawing/2014/chart" uri="{C3380CC4-5D6E-409C-BE32-E72D297353CC}">
              <c16:uniqueId val="{00000006-1A88-46D4-B3AB-52A9AFFFD075}"/>
            </c:ext>
          </c:extLst>
        </c:ser>
        <c:ser>
          <c:idx val="7"/>
          <c:order val="7"/>
          <c:tx>
            <c:strRef>
              <c:f>データシート!$A$34</c:f>
              <c:strCache>
                <c:ptCount val="1"/>
                <c:pt idx="0">
                  <c:v>平内町国民健康保険平内中央病院事業会計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3.49</c:v>
                </c:pt>
                <c:pt idx="2">
                  <c:v>#N/A</c:v>
                </c:pt>
                <c:pt idx="3">
                  <c:v>3.64</c:v>
                </c:pt>
                <c:pt idx="4">
                  <c:v>#N/A</c:v>
                </c:pt>
                <c:pt idx="5">
                  <c:v>3.67</c:v>
                </c:pt>
                <c:pt idx="6">
                  <c:v>#N/A</c:v>
                </c:pt>
                <c:pt idx="7">
                  <c:v>3.68</c:v>
                </c:pt>
                <c:pt idx="8">
                  <c:v>#N/A</c:v>
                </c:pt>
                <c:pt idx="9">
                  <c:v>2.81</c:v>
                </c:pt>
              </c:numCache>
            </c:numRef>
          </c:val>
          <c:extLst>
            <c:ext xmlns:c16="http://schemas.microsoft.com/office/drawing/2014/chart" uri="{C3380CC4-5D6E-409C-BE32-E72D297353CC}">
              <c16:uniqueId val="{00000007-1A88-46D4-B3AB-52A9AFFFD07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2.97</c:v>
                </c:pt>
                <c:pt idx="2">
                  <c:v>#N/A</c:v>
                </c:pt>
                <c:pt idx="3">
                  <c:v>3.93</c:v>
                </c:pt>
                <c:pt idx="4">
                  <c:v>#N/A</c:v>
                </c:pt>
                <c:pt idx="5">
                  <c:v>3.6</c:v>
                </c:pt>
                <c:pt idx="6">
                  <c:v>#N/A</c:v>
                </c:pt>
                <c:pt idx="7">
                  <c:v>3.64</c:v>
                </c:pt>
                <c:pt idx="8">
                  <c:v>#N/A</c:v>
                </c:pt>
                <c:pt idx="9">
                  <c:v>3.43</c:v>
                </c:pt>
              </c:numCache>
            </c:numRef>
          </c:val>
          <c:extLst>
            <c:ext xmlns:c16="http://schemas.microsoft.com/office/drawing/2014/chart" uri="{C3380CC4-5D6E-409C-BE32-E72D297353CC}">
              <c16:uniqueId val="{00000008-1A88-46D4-B3AB-52A9AFFFD075}"/>
            </c:ext>
          </c:extLst>
        </c:ser>
        <c:ser>
          <c:idx val="9"/>
          <c:order val="9"/>
          <c:tx>
            <c:strRef>
              <c:f>データシート!$A$36</c:f>
              <c:strCache>
                <c:ptCount val="1"/>
                <c:pt idx="0">
                  <c:v>平内町水道事業会計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2.2000000000000002</c:v>
                </c:pt>
                <c:pt idx="2">
                  <c:v>#N/A</c:v>
                </c:pt>
                <c:pt idx="3">
                  <c:v>2.36</c:v>
                </c:pt>
                <c:pt idx="4">
                  <c:v>#N/A</c:v>
                </c:pt>
                <c:pt idx="5">
                  <c:v>2.69</c:v>
                </c:pt>
                <c:pt idx="6">
                  <c:v>#N/A</c:v>
                </c:pt>
                <c:pt idx="7">
                  <c:v>3.04</c:v>
                </c:pt>
                <c:pt idx="8">
                  <c:v>#N/A</c:v>
                </c:pt>
                <c:pt idx="9">
                  <c:v>3.65</c:v>
                </c:pt>
              </c:numCache>
            </c:numRef>
          </c:val>
          <c:extLst>
            <c:ext xmlns:c16="http://schemas.microsoft.com/office/drawing/2014/chart" uri="{C3380CC4-5D6E-409C-BE32-E72D297353CC}">
              <c16:uniqueId val="{00000009-1A88-46D4-B3AB-52A9AFFFD07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600</c:v>
                </c:pt>
                <c:pt idx="5">
                  <c:v>583</c:v>
                </c:pt>
                <c:pt idx="8">
                  <c:v>574</c:v>
                </c:pt>
                <c:pt idx="11">
                  <c:v>596</c:v>
                </c:pt>
                <c:pt idx="14">
                  <c:v>612</c:v>
                </c:pt>
              </c:numCache>
            </c:numRef>
          </c:val>
          <c:extLst>
            <c:ext xmlns:c16="http://schemas.microsoft.com/office/drawing/2014/chart" uri="{C3380CC4-5D6E-409C-BE32-E72D297353CC}">
              <c16:uniqueId val="{00000000-4C39-45CB-8503-25D67FCCD9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C39-45CB-8503-25D67FCCD9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C39-45CB-8503-25D67FCCD9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c:v>
                </c:pt>
                <c:pt idx="3">
                  <c:v>13</c:v>
                </c:pt>
                <c:pt idx="6">
                  <c:v>16</c:v>
                </c:pt>
                <c:pt idx="9">
                  <c:v>14</c:v>
                </c:pt>
                <c:pt idx="12">
                  <c:v>16</c:v>
                </c:pt>
              </c:numCache>
            </c:numRef>
          </c:val>
          <c:extLst>
            <c:ext xmlns:c16="http://schemas.microsoft.com/office/drawing/2014/chart" uri="{C3380CC4-5D6E-409C-BE32-E72D297353CC}">
              <c16:uniqueId val="{00000003-4C39-45CB-8503-25D67FCCD9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408</c:v>
                </c:pt>
                <c:pt idx="3">
                  <c:v>407</c:v>
                </c:pt>
                <c:pt idx="6">
                  <c:v>404</c:v>
                </c:pt>
                <c:pt idx="9">
                  <c:v>419</c:v>
                </c:pt>
                <c:pt idx="12">
                  <c:v>416</c:v>
                </c:pt>
              </c:numCache>
            </c:numRef>
          </c:val>
          <c:extLst>
            <c:ext xmlns:c16="http://schemas.microsoft.com/office/drawing/2014/chart" uri="{C3380CC4-5D6E-409C-BE32-E72D297353CC}">
              <c16:uniqueId val="{00000004-4C39-45CB-8503-25D67FCCD9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39-45CB-8503-25D67FCCD9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C39-45CB-8503-25D67FCCD9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557</c:v>
                </c:pt>
                <c:pt idx="3">
                  <c:v>507</c:v>
                </c:pt>
                <c:pt idx="6">
                  <c:v>492</c:v>
                </c:pt>
                <c:pt idx="9">
                  <c:v>548</c:v>
                </c:pt>
                <c:pt idx="12">
                  <c:v>609</c:v>
                </c:pt>
              </c:numCache>
            </c:numRef>
          </c:val>
          <c:extLst>
            <c:ext xmlns:c16="http://schemas.microsoft.com/office/drawing/2014/chart" uri="{C3380CC4-5D6E-409C-BE32-E72D297353CC}">
              <c16:uniqueId val="{00000007-4C39-45CB-8503-25D67FCCD98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379</c:v>
                </c:pt>
                <c:pt idx="2">
                  <c:v>#N/A</c:v>
                </c:pt>
                <c:pt idx="3">
                  <c:v>#N/A</c:v>
                </c:pt>
                <c:pt idx="4">
                  <c:v>344</c:v>
                </c:pt>
                <c:pt idx="5">
                  <c:v>#N/A</c:v>
                </c:pt>
                <c:pt idx="6">
                  <c:v>#N/A</c:v>
                </c:pt>
                <c:pt idx="7">
                  <c:v>338</c:v>
                </c:pt>
                <c:pt idx="8">
                  <c:v>#N/A</c:v>
                </c:pt>
                <c:pt idx="9">
                  <c:v>#N/A</c:v>
                </c:pt>
                <c:pt idx="10">
                  <c:v>385</c:v>
                </c:pt>
                <c:pt idx="11">
                  <c:v>#N/A</c:v>
                </c:pt>
                <c:pt idx="12">
                  <c:v>#N/A</c:v>
                </c:pt>
                <c:pt idx="13">
                  <c:v>429</c:v>
                </c:pt>
                <c:pt idx="14">
                  <c:v>#N/A</c:v>
                </c:pt>
              </c:numCache>
            </c:numRef>
          </c:val>
          <c:smooth val="0"/>
          <c:extLst>
            <c:ext xmlns:c16="http://schemas.microsoft.com/office/drawing/2014/chart" uri="{C3380CC4-5D6E-409C-BE32-E72D297353CC}">
              <c16:uniqueId val="{00000008-4C39-45CB-8503-25D67FCCD98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6539</c:v>
                </c:pt>
                <c:pt idx="5">
                  <c:v>6949</c:v>
                </c:pt>
                <c:pt idx="8">
                  <c:v>7505</c:v>
                </c:pt>
                <c:pt idx="11">
                  <c:v>7425</c:v>
                </c:pt>
                <c:pt idx="14">
                  <c:v>7495</c:v>
                </c:pt>
              </c:numCache>
            </c:numRef>
          </c:val>
          <c:extLst>
            <c:ext xmlns:c16="http://schemas.microsoft.com/office/drawing/2014/chart" uri="{C3380CC4-5D6E-409C-BE32-E72D297353CC}">
              <c16:uniqueId val="{00000000-4328-4EF2-8B4C-36A736FF26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328-4EF2-8B4C-36A736FF26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1843</c:v>
                </c:pt>
                <c:pt idx="5">
                  <c:v>1812</c:v>
                </c:pt>
                <c:pt idx="8">
                  <c:v>1753</c:v>
                </c:pt>
                <c:pt idx="11">
                  <c:v>2107</c:v>
                </c:pt>
                <c:pt idx="14">
                  <c:v>2297</c:v>
                </c:pt>
              </c:numCache>
            </c:numRef>
          </c:val>
          <c:extLst>
            <c:ext xmlns:c16="http://schemas.microsoft.com/office/drawing/2014/chart" uri="{C3380CC4-5D6E-409C-BE32-E72D297353CC}">
              <c16:uniqueId val="{00000002-4328-4EF2-8B4C-36A736FF26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28-4EF2-8B4C-36A736FF26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28-4EF2-8B4C-36A736FF26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28-4EF2-8B4C-36A736FF26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501</c:v>
                </c:pt>
                <c:pt idx="3">
                  <c:v>468</c:v>
                </c:pt>
                <c:pt idx="6">
                  <c:v>425</c:v>
                </c:pt>
                <c:pt idx="9">
                  <c:v>404</c:v>
                </c:pt>
                <c:pt idx="12">
                  <c:v>366</c:v>
                </c:pt>
              </c:numCache>
            </c:numRef>
          </c:val>
          <c:extLst>
            <c:ext xmlns:c16="http://schemas.microsoft.com/office/drawing/2014/chart" uri="{C3380CC4-5D6E-409C-BE32-E72D297353CC}">
              <c16:uniqueId val="{00000006-4328-4EF2-8B4C-36A736FF26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123</c:v>
                </c:pt>
                <c:pt idx="3">
                  <c:v>115</c:v>
                </c:pt>
                <c:pt idx="6">
                  <c:v>126</c:v>
                </c:pt>
                <c:pt idx="9">
                  <c:v>169</c:v>
                </c:pt>
                <c:pt idx="12">
                  <c:v>160</c:v>
                </c:pt>
              </c:numCache>
            </c:numRef>
          </c:val>
          <c:extLst>
            <c:ext xmlns:c16="http://schemas.microsoft.com/office/drawing/2014/chart" uri="{C3380CC4-5D6E-409C-BE32-E72D297353CC}">
              <c16:uniqueId val="{00000007-4328-4EF2-8B4C-36A736FF26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4681</c:v>
                </c:pt>
                <c:pt idx="3">
                  <c:v>4671</c:v>
                </c:pt>
                <c:pt idx="6">
                  <c:v>4424</c:v>
                </c:pt>
                <c:pt idx="9">
                  <c:v>4210</c:v>
                </c:pt>
                <c:pt idx="12">
                  <c:v>4045</c:v>
                </c:pt>
              </c:numCache>
            </c:numRef>
          </c:val>
          <c:extLst>
            <c:ext xmlns:c16="http://schemas.microsoft.com/office/drawing/2014/chart" uri="{C3380CC4-5D6E-409C-BE32-E72D297353CC}">
              <c16:uniqueId val="{00000008-4328-4EF2-8B4C-36A736FF26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328-4EF2-8B4C-36A736FF26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5625</c:v>
                </c:pt>
                <c:pt idx="3">
                  <c:v>6163</c:v>
                </c:pt>
                <c:pt idx="6">
                  <c:v>7344</c:v>
                </c:pt>
                <c:pt idx="9">
                  <c:v>7477</c:v>
                </c:pt>
                <c:pt idx="12">
                  <c:v>7940</c:v>
                </c:pt>
              </c:numCache>
            </c:numRef>
          </c:val>
          <c:extLst>
            <c:ext xmlns:c16="http://schemas.microsoft.com/office/drawing/2014/chart" uri="{C3380CC4-5D6E-409C-BE32-E72D297353CC}">
              <c16:uniqueId val="{0000000A-4328-4EF2-8B4C-36A736FF263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2549</c:v>
                </c:pt>
                <c:pt idx="2">
                  <c:v>#N/A</c:v>
                </c:pt>
                <c:pt idx="3">
                  <c:v>#N/A</c:v>
                </c:pt>
                <c:pt idx="4">
                  <c:v>2657</c:v>
                </c:pt>
                <c:pt idx="5">
                  <c:v>#N/A</c:v>
                </c:pt>
                <c:pt idx="6">
                  <c:v>#N/A</c:v>
                </c:pt>
                <c:pt idx="7">
                  <c:v>3062</c:v>
                </c:pt>
                <c:pt idx="8">
                  <c:v>#N/A</c:v>
                </c:pt>
                <c:pt idx="9">
                  <c:v>#N/A</c:v>
                </c:pt>
                <c:pt idx="10">
                  <c:v>2729</c:v>
                </c:pt>
                <c:pt idx="11">
                  <c:v>#N/A</c:v>
                </c:pt>
                <c:pt idx="12">
                  <c:v>#N/A</c:v>
                </c:pt>
                <c:pt idx="13">
                  <c:v>2719</c:v>
                </c:pt>
                <c:pt idx="14">
                  <c:v>#N/A</c:v>
                </c:pt>
              </c:numCache>
            </c:numRef>
          </c:val>
          <c:smooth val="0"/>
          <c:extLst>
            <c:ext xmlns:c16="http://schemas.microsoft.com/office/drawing/2014/chart" uri="{C3380CC4-5D6E-409C-BE32-E72D297353CC}">
              <c16:uniqueId val="{0000000B-4328-4EF2-8B4C-36A736FF263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491</c:v>
                </c:pt>
                <c:pt idx="1">
                  <c:v>534</c:v>
                </c:pt>
                <c:pt idx="2">
                  <c:v>688</c:v>
                </c:pt>
              </c:numCache>
            </c:numRef>
          </c:val>
          <c:extLst>
            <c:ext xmlns:c16="http://schemas.microsoft.com/office/drawing/2014/chart" uri="{C3380CC4-5D6E-409C-BE32-E72D297353CC}">
              <c16:uniqueId val="{00000000-365D-40B6-B976-77F677D914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279</c:v>
                </c:pt>
                <c:pt idx="1">
                  <c:v>346</c:v>
                </c:pt>
                <c:pt idx="2">
                  <c:v>346</c:v>
                </c:pt>
              </c:numCache>
            </c:numRef>
          </c:val>
          <c:extLst>
            <c:ext xmlns:c16="http://schemas.microsoft.com/office/drawing/2014/chart" uri="{C3380CC4-5D6E-409C-BE32-E72D297353CC}">
              <c16:uniqueId val="{00000001-365D-40B6-B976-77F677D914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678</c:v>
                </c:pt>
                <c:pt idx="1">
                  <c:v>889</c:v>
                </c:pt>
                <c:pt idx="2">
                  <c:v>789</c:v>
                </c:pt>
              </c:numCache>
            </c:numRef>
          </c:val>
          <c:extLst>
            <c:ext xmlns:c16="http://schemas.microsoft.com/office/drawing/2014/chart" uri="{C3380CC4-5D6E-409C-BE32-E72D297353CC}">
              <c16:uniqueId val="{00000002-365D-40B6-B976-77F677D914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{A784B34E-9FD4-470C-832A-2B978670254C}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968-4FBF-A6A1-F9728DAB8E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{70A6842E-3A99-4710-8E08-9D1CF11CBE01}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68-4FBF-A6A1-F9728DAB8E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{BD4BB398-94CD-47DF-9BD3-7AE377ABBD65}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68-4FBF-A6A1-F9728DAB8E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{77D01525-5239-4854-897E-3575F64D07A5}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68-4FBF-A6A1-F9728DAB8E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{0854B4FF-33AC-41F7-98B9-7D8E377776A6}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68-4FBF-A6A1-F9728DAB8EBC}"/>
                </c:ext>
              </c:extLst>
            </c:dLbl>
            <c:dLbl>
              <c:idx val="8"/>
              <c:layout>
                <c:manualLayout>
                  <c:x val="-4.5538669966447953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{6A7A3193-CF3D-4A2D-A728-035A826A1EA8}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968-4FBF-A6A1-F9728DAB8EB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{CAB788F4-40BE-4C1A-804E-6861D7E160EB}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968-4FBF-A6A1-F9728DAB8EB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{2B05AC33-4DA6-4EA2-8CD9-50F86C9071C0}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968-4FBF-A6A1-F9728DAB8EBC}"/>
                </c:ext>
              </c:extLst>
            </c:dLbl>
            <c:dLbl>
              <c:idx val="32"/>
              <c:layout>
                <c:manualLayout>
                  <c:x val="-1.8492831334020431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{D767C022-B129-46FC-AC33-2CAC4C095956}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968-4FBF-A6A1-F9728DAB8E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63.8</c:v>
                </c:pt>
                <c:pt idx="8">
                  <c:v>64.900000000000006</c:v>
                </c:pt>
                <c:pt idx="16">
                  <c:v>63.6</c:v>
                </c:pt>
                <c:pt idx="24">
                  <c:v>58.2</c:v>
                </c:pt>
                <c:pt idx="32">
                  <c:v>64.900000000000006</c:v>
                </c:pt>
              </c:numCache>
            </c:numRef>
          </c:xVal>
          <c:yVal>
            <c:numRef>
              <c:f>公会計指標分析・財政指標組合せ分析表!$BP$51:$DC$51</c:f>
              <c:numCache>
                <c:formatCode>#,##0.0;"▲ "#,##0.0</c:formatCode>
                <c:ptCount val="40"/>
                <c:pt idx="0">
                  <c:v>70.099999999999994</c:v>
                </c:pt>
                <c:pt idx="8">
                  <c:v>75.3</c:v>
                </c:pt>
                <c:pt idx="16">
                  <c:v>84.1</c:v>
                </c:pt>
                <c:pt idx="24">
                  <c:v>69.7</c:v>
                </c:pt>
                <c:pt idx="32">
                  <c:v>71.400000000000006</c:v>
                </c:pt>
              </c:numCache>
            </c:numRef>
          </c:yVal>
          <c:smooth val="0"/>
          <c:extLst>
            <c:ext xmlns:c16="http://schemas.microsoft.com/office/drawing/2014/chart" uri="{C3380CC4-5D6E-409C-BE32-E72D297353CC}">
              <c16:uniqueId val="{00000009-A968-4FBF-A6A1-F9728DAB8E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{6F7DA3D0-6042-438A-A21A-F6CBF9D79C48}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968-4FBF-A6A1-F9728DAB8EB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{DB61115D-2337-4932-AAB5-0E903F619184}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68-4FBF-A6A1-F9728DAB8E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{4B7410EF-DAA4-4FEB-898B-75D3FAF31272}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68-4FBF-A6A1-F9728DAB8E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{4C191E1D-D4B6-46A7-AD5E-A0742F295457}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68-4FBF-A6A1-F9728DAB8E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{AE41C4D2-5F0B-4618-B050-C6024CD8E7AB}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68-4FBF-A6A1-F9728DAB8EB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{343A1ABF-79B9-44DF-967E-2CAF80C5AD34}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968-4FBF-A6A1-F9728DAB8EB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{F3803E1A-DD85-4199-8148-10FF0187AFEB}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968-4FBF-A6A1-F9728DAB8EB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{315A827B-E490-477E-A225-E75D073533E4}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968-4FBF-A6A1-F9728DAB8EB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{FEFC7E78-3C58-49A7-8666-84AD7F04FA4E}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968-4FBF-A6A1-F9728DAB8E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62.8</c:v>
                </c:pt>
                <c:pt idx="16">
                  <c:v>64.2</c:v>
                </c:pt>
                <c:pt idx="24">
                  <c:v>67</c:v>
                </c:pt>
                <c:pt idx="32">
                  <c:v>67.8</c:v>
                </c:pt>
              </c:numCache>
            </c:numRef>
          </c:xVal>
          <c:yVal>
            <c:numRef>
              <c:f>公会計指標分析・財政指標組合せ分析表!$BP$55:$DC$55</c:f>
              <c:numCache>
                <c:formatCode>#,##0.0;"▲ "#,##0.0</c:formatCode>
                <c:ptCount val="40"/>
                <c:pt idx="0">
                  <c:v>48.4</c:v>
                </c:pt>
                <c:pt idx="8">
                  <c:v>43</c:v>
                </c:pt>
                <c:pt idx="16">
                  <c:v>32.4</c:v>
                </c:pt>
                <c:pt idx="24">
                  <c:v>20</c:v>
                </c:pt>
                <c:pt idx="32">
                  <c:v>7.4</c:v>
                </c:pt>
              </c:numCache>
            </c:numRef>
          </c:yVal>
          <c:smooth val="0"/>
          <c:extLst>
            <c:ext xmlns:c16="http://schemas.microsoft.com/office/drawing/2014/chart" uri="{C3380CC4-5D6E-409C-BE32-E72D297353CC}">
              <c16:uniqueId val="{00000013-A968-4FBF-A6A1-F9728DAB8EBC}"/>
            </c:ext>
          </c:extLst>
        </c:ser>
        <c:dLbls>
          <c:showLegendKey val="0"/>
          <c:showVal val="1"/>
          <c:showCatName val="0"/>
          <c:showSerName val="0"/>
          <c:showPercent val="0"/>
          <c:showBubbleSize val="0"/>
        </c:dLbls>
        <c:axId val="46179840"/>
        <c:axId val="46181760"/>
      </c:scatterChart>
      <c:valAx>
        <c:axId val="46179840"/>
        <c:scaling>
          <c:orientation val="maxMin"/>
          <c:max val="69"/>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{23D65D20-0C52-46BF-B660-C216666272FB}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58E-4953-8610-41662B2179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{8EA56D63-9BDF-44FD-8184-6236D2BF1FAE}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8E-4953-8610-41662B2179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{0FB4DF2A-9D9D-4DCE-937D-ACFD5F7383EC}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8E-4953-8610-41662B2179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{6A0E14A0-EA78-49EA-ACB6-8E4C11B5ECD0}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8E-4953-8610-41662B2179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{4448EC44-C006-45CD-A4D3-41B743A1E150}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8E-4953-8610-41662B2179F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{813BA918-6148-453D-9F13-B7B1C595BE35}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58E-4953-8610-41662B2179F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{31F0B5EE-AE2E-47B3-9BC1-611260D5BEBB}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58E-4953-8610-41662B2179F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{64579B1B-8DEC-48B3-AF4F-AA316900DBAB}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58E-4953-8610-41662B2179F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{AB4705C5-AA2C-4E08-A337-8EDAFB90C7E9}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58E-4953-8610-41662B2179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10.4</c:v>
                </c:pt>
                <c:pt idx="16">
                  <c:v>9.8000000000000007</c:v>
                </c:pt>
                <c:pt idx="24">
                  <c:v>9.6</c:v>
                </c:pt>
                <c:pt idx="32">
                  <c:v>10.1</c:v>
                </c:pt>
              </c:numCache>
            </c:numRef>
          </c:xVal>
          <c:yVal>
            <c:numRef>
              <c:f>公会計指標分析・財政指標組合せ分析表!$BP$73:$DC$73</c:f>
              <c:numCache>
                <c:formatCode>#,##0.0;"▲ "#,##0.0</c:formatCode>
                <c:ptCount val="40"/>
                <c:pt idx="0">
                  <c:v>70.099999999999994</c:v>
                </c:pt>
                <c:pt idx="8">
                  <c:v>75.3</c:v>
                </c:pt>
                <c:pt idx="16">
                  <c:v>84.1</c:v>
                </c:pt>
                <c:pt idx="24">
                  <c:v>69.7</c:v>
                </c:pt>
                <c:pt idx="32">
                  <c:v>71.400000000000006</c:v>
                </c:pt>
              </c:numCache>
            </c:numRef>
          </c:yVal>
          <c:smooth val="0"/>
          <c:extLst>
            <c:ext xmlns:c16="http://schemas.microsoft.com/office/drawing/2014/chart" uri="{C3380CC4-5D6E-409C-BE32-E72D297353CC}">
              <c16:uniqueId val="{00000009-658E-4953-8610-41662B2179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{A8FD389F-AB0C-44D9-813F-2C087C5DFC3F}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58E-4953-8610-41662B2179F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{69A0F6D9-1DBA-4354-BF26-C2DA86031DD8}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8E-4953-8610-41662B2179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{5E4DA14A-6000-49EC-A550-C0F387335FE8}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8E-4953-8610-41662B2179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{2B4E01C2-06D9-4A61-BDE3-3101710B820C}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8E-4953-8610-41662B2179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{F8547F82-F2DC-46FD-AD0E-7ED6A2E9F3AE}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8E-4953-8610-41662B2179F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{8F2ECF28-4A6C-4DD6-A8CD-25798D6DC1FC}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58E-4953-8610-41662B2179F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{8329911B-B319-4CFE-9D4D-1297C0DEEA41}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58E-4953-8610-41662B2179F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{86CA7BBF-09D1-4964-B4EC-FA58CC8BE182}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58E-4953-8610-41662B2179F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{4925BA01-B58D-4CA1-B0E2-FF4C210007A0}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58E-4953-8610-41662B2179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9.5</c:v>
                </c:pt>
                <c:pt idx="24">
                  <c:v>9.5</c:v>
                </c:pt>
                <c:pt idx="32">
                  <c:v>9.4</c:v>
                </c:pt>
              </c:numCache>
            </c:numRef>
          </c:xVal>
          <c:yVal>
            <c:numRef>
              <c:f>公会計指標分析・財政指標組合せ分析表!$BP$77:$DC$77</c:f>
              <c:numCache>
                <c:formatCode>#,##0.0;"▲ "#,##0.0</c:formatCode>
                <c:ptCount val="40"/>
                <c:pt idx="0">
                  <c:v>48.4</c:v>
                </c:pt>
                <c:pt idx="8">
                  <c:v>43</c:v>
                </c:pt>
                <c:pt idx="16">
                  <c:v>32.4</c:v>
                </c:pt>
                <c:pt idx="24">
                  <c:v>20</c:v>
                </c:pt>
                <c:pt idx="32">
                  <c:v>7.4</c:v>
                </c:pt>
              </c:numCache>
            </c:numRef>
          </c:yVal>
          <c:smooth val="0"/>
          <c:extLst>
            <c:ext xmlns:c16="http://schemas.microsoft.com/office/drawing/2014/chart" uri="{C3380CC4-5D6E-409C-BE32-E72D297353CC}">
              <c16:uniqueId val="{00000013-658E-4953-8610-41662B2179FA}"/>
            </c:ext>
          </c:extLst>
        </c:ser>
        <c:dLbls>
          <c:showLegendKey val="0"/>
          <c:showVal val="1"/>
          <c:showCatName val="0"/>
          <c:showSerName val="0"/>
          <c:showPercent val="0"/>
          <c:showBubbleSize val="0"/>
        </c:dLbls>
        <c:axId val="84219776"/>
        <c:axId val="84234240"/>
      </c:scatterChart>
      <c:valAx>
        <c:axId val="84219776"/>
        <c:scaling>
          <c:orientation val="maxMin"/>
          <c:max val="11"/>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98FDAB67-194F-46D4-86FD-B36237B792B1}"/>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BE56D94-3A0B-4BF1-BD13-A1F881DA3FB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24A5A2D-1759-43C3-8DC8-DBD90D9D93D8}"/>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3751918-4B46-4083-9F1B-99D83F3E32CC}"/>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7E7133E-703A-4DA1-890F-4C4F0290DFD1}"/>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AE564E6-731B-4289-B2C2-78A8F444CEE4}"/>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5CD051CB-F33B-4094-8B00-525474062469}"/>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C8473E6-A453-4796-81B9-5BD4CE503DA5}"/>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937242F-1F58-41A2-91EE-4D54D5A161A8}"/>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B444F97-A530-4EAC-AA68-1B9233567BD5}"/>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10,187
10,141
217.09
8,462,727
8,290,957
151,671
4,416,134
7,939,918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D2A76C1-7522-4337-9716-43F573C12FB7}"/>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9109A53-0F6A-4212-9C89-F7BCE6682A94}"/>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2F405DB-7A8B-41E3-BDA6-0C27F2829255}"/>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3DBDFE4-D31C-44D7-B777-4271BDBE69C5}"/>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5B6E8DC-B8B5-4430-BB56-F12164E3D092}"/>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54F6698-D667-4D29-8810-D916D53A4281}"/>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1E0B8AB-CBB0-444B-A627-8440C57DCD6C}"/>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5071923-D7DE-4828-94DD-19D822077BCE}"/>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594ED957-3CE7-4679-91E8-C3EFF886A969}"/>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CE84E3A-CCCA-46BF-92CC-96879FBF67F4}"/>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2F71753-1E6E-448D-93AE-AA20EF940933}"/>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05CD123-2F74-4D6B-AA50-B51206192766}"/>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E9DDEA4-6F91-461D-BD2E-FC0BC9040B63}"/>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D82776B-AD12-46E6-ACF7-F5ED057D4952}"/>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2BEF9B5-97A1-4509-8CD7-565FB137172E}"/>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EEFE55C-B4BE-49F5-8CF4-F6253C22BAC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8047FD8-8912-434C-B380-4BF62FD032A7}"/>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9BAF6D1-340F-4074-A195-8025ADB89F57}"/>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3B9BB1E-3DC4-4A99-9D94-33AFD9A1C5F5}"/>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A8916A64-99F9-42B9-A2A6-E12EF4FB1BC5}"/>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B013A68-DEBA-4596-BC30-93309A60CF3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9C030D5-EF97-4F78-9446-F691DF13F671}"/>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A13AC952-C1A9-4D5C-A643-4C322A61F516}"/>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2F345561-16C8-48D2-BCCA-ECD104CC763B}"/>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1230311-7CB3-4E98-82DC-CCB85650BFA3}"/>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4CCCB904-ED76-4387-B96C-9DC94A4BABC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B3DCF9F-E77A-4C08-99EF-8EC4D2399157}"/>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B1875A7F-F3FA-441B-B01C-662D4D04B877}"/>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19F955B9-AD35-411F-9AA5-D6A72EB82B77}"/>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A244C5C-EBF8-4912-A4B9-9A92D1F17437}"/>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F50D60E-1B90-4CDC-91BB-43A1C290FAE2}"/>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946FD884-5FF9-42B7-AAAC-A94CBDB857FC}"/>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5E195B6-3701-4E81-A0CF-7959901BED46}"/>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CEC992DA-FD74-4287-9073-DCE4008D6D6D}"/>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7BA74CB5-9B2F-42D7-A8AD-AABB287A51DA}"/>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91DE728-401A-4D35-B4C3-4D3991EFACEE}"/>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501EC65-34B8-4D7A-99EB-C54A7F963E37}"/>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令和４年度の指数については昨年度よりも微減、類似団体平均と比較すると引き続き下回った状態で推移している。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４</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は、町の基幹産業であるホタテ養殖業は、昨年同様、例年並みに落ち着いてきている。一方で、普通交付税では、基準財政需要額では臨時財政対策債発行可能額の減と再算定による交付税の追加交付が影響し、昨年度比</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百万円円と算定されたこと、基準財政収入額では町民税の＋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百万円が影響し、昨年度比</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百万円となっており、財政力指数としては増傾向ではあるが、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の影響により微減になっている。依然とし類似団体に比べ財政基盤が脆弱であると言わざるを得ないことから、今後も安定的な自主財源の確保に努めつつ、ふるさと納税制度の活用や、使用料・手数料等の適時適切な見直し等積極的な歳入確保に注力しなければならな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83098E9B-38D1-4FEA-8472-E14D52BE0831}"/>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F5DB3E89-1F46-4168-9FB9-5CD7825D93DA}"/>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FD767DD9-D9EE-4D01-89A9-3D4ED6FD15E9}"/>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50B4DFC8-4249-4555-9DF6-611ADB4C08B9}"/>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282042A8-1DC0-4E4C-AC3C-98BECCEE8817}"/>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F127A466-C278-4DAB-8853-9B47CCD00CAB}"/>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28A48E0C-03EA-48C3-B35D-39BE056272A1}"/>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EE23B661-FB37-445D-921D-E41BB00F081C}"/>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98930EB0-1B53-49C8-B4FC-E5EBCA7735EA}"/>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EEB94B4C-BB16-4795-A7BB-F7159E2714F8}"/>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8FAC65C2-87AB-49E1-92FE-538843BFCF8B}"/>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4AEA7AF0-89B4-4846-B88B-0AA235A6708F}"/>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B02F490-BE92-4B49-9370-E3E9A01C6CB5}"/>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521B2B45-9495-4922-97BE-8A12ED6D8128}"/>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DAC71B85-EBF5-4643-82DE-514CEF41B0E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FEF56B0F-71EF-4165-A6E3-CC85770F516B}"/>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9136598F-E364-448C-BAA4-EB45169673DF}"/>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D1732160-11B7-4722-935C-624DD59AC88D}"/>
            </a:ext>
          </a:extLst>
        </xdr:cNvPr>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34F18278-0539-45F9-9D1C-3A43A086E8C3}"/>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1CD6BAF-DE3A-48D5-9275-155BA91936C9}"/>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F985D4BB-998E-401A-99DE-9E9E4235A70D}"/>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CCBE51C6-CF9F-47E0-890C-BF8BD8C2DF02}"/>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163285</xdr:rowOff>
    </xdr:to>
    <xdr:cxnSp macro="">
      <xdr:nvCxnSpPr>
        <xdr:cNvPr id="71" name="直線コネクタ 70">
          <a:extLst>
            <a:ext uri="{FF2B5EF4-FFF2-40B4-BE49-F238E27FC236}">
              <a16:creationId xmlns:a16="http://schemas.microsoft.com/office/drawing/2014/main" id="{C05D5419-4012-4BE7-9397-EA01CC8ED484}"/>
            </a:ext>
          </a:extLst>
        </xdr:cNvPr>
        <xdr:cNvCxnSpPr/>
      </xdr:nvCxnSpPr>
      <xdr:spPr>
        <a:xfrm>
          <a:off x="4114800" y="7295243"/>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55437E4-6417-4470-B792-A1E4CBD8EAA1}"/>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A7E37692-6466-4AE8-B8FA-F86690BD1CF5}"/>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94343</xdr:rowOff>
    </xdr:to>
    <xdr:cxnSp macro="">
      <xdr:nvCxnSpPr>
        <xdr:cNvPr id="74" name="直線コネクタ 73">
          <a:extLst>
            <a:ext uri="{FF2B5EF4-FFF2-40B4-BE49-F238E27FC236}">
              <a16:creationId xmlns:a16="http://schemas.microsoft.com/office/drawing/2014/main" id="{D8B28AFA-5881-48CC-82EA-C67E2869F3C8}"/>
            </a:ext>
          </a:extLst>
        </xdr:cNvPr>
        <xdr:cNvCxnSpPr/>
      </xdr:nvCxnSpPr>
      <xdr:spPr>
        <a:xfrm>
          <a:off x="3225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24E7B210-499A-401B-917E-C92C2631100D}"/>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FA55BEF0-FBF5-4D74-9869-AFB77A387DAA}"/>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94343</xdr:rowOff>
    </xdr:to>
    <xdr:cxnSp macro="">
      <xdr:nvCxnSpPr>
        <xdr:cNvPr id="77" name="直線コネクタ 76">
          <a:extLst>
            <a:ext uri="{FF2B5EF4-FFF2-40B4-BE49-F238E27FC236}">
              <a16:creationId xmlns:a16="http://schemas.microsoft.com/office/drawing/2014/main" id="{B1E3E999-6BF5-4544-BFCA-5C2D29F3DEA2}"/>
            </a:ext>
          </a:extLst>
        </xdr:cNvPr>
        <xdr:cNvCxnSpPr/>
      </xdr:nvCxnSpPr>
      <xdr:spPr>
        <a:xfrm flipV="1">
          <a:off x="2336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7C4641B1-80F9-4069-B917-FAF20E99E817}"/>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182564DF-8979-4DD8-A8FA-72D55CD9E7C9}"/>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163285</xdr:rowOff>
    </xdr:to>
    <xdr:cxnSp macro="">
      <xdr:nvCxnSpPr>
        <xdr:cNvPr id="80" name="直線コネクタ 79">
          <a:extLst>
            <a:ext uri="{FF2B5EF4-FFF2-40B4-BE49-F238E27FC236}">
              <a16:creationId xmlns:a16="http://schemas.microsoft.com/office/drawing/2014/main" id="{5DDBB7CD-1B93-4301-BD8C-772C665AD1E3}"/>
            </a:ext>
          </a:extLst>
        </xdr:cNvPr>
        <xdr:cNvCxnSpPr/>
      </xdr:nvCxnSpPr>
      <xdr:spPr>
        <a:xfrm flipV="1">
          <a:off x="1447800" y="72952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D4D17EF6-BF9A-4D3C-8AA8-54A5E6F0EDCA}"/>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56C7DCD0-A2B1-41D5-BEF8-3D753BD9F7A7}"/>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538425D7-9B38-42B8-846C-3ECE86C2BB0F}"/>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a:extLst>
            <a:ext uri="{FF2B5EF4-FFF2-40B4-BE49-F238E27FC236}">
              <a16:creationId xmlns:a16="http://schemas.microsoft.com/office/drawing/2014/main" id="{D882A7D4-2176-4E47-84C3-1DF00EEF1E13}"/>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FE97513-0693-4028-96F4-84620B8216AF}"/>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9372009-C144-4DAE-AD40-8467A8D4AE57}"/>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EB43083-5588-44A6-BA38-37A2F1FF39EC}"/>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EA7118CA-BEF6-430B-9432-7B6BB963EC65}"/>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D14AEFDE-9EE7-4A7F-BAFC-3E38F221154F}"/>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90" name="楕円 89">
          <a:extLst>
            <a:ext uri="{FF2B5EF4-FFF2-40B4-BE49-F238E27FC236}">
              <a16:creationId xmlns:a16="http://schemas.microsoft.com/office/drawing/2014/main" id="{AA5C6CAF-90A2-4B0B-962B-1B12B231BECF}"/>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1" name="財政力該当値テキスト">
          <a:extLst>
            <a:ext uri="{FF2B5EF4-FFF2-40B4-BE49-F238E27FC236}">
              <a16:creationId xmlns:a16="http://schemas.microsoft.com/office/drawing/2014/main" id="{72E98683-98C5-4682-89E2-7C1605514E4F}"/>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2" name="楕円 91">
          <a:extLst>
            <a:ext uri="{FF2B5EF4-FFF2-40B4-BE49-F238E27FC236}">
              <a16:creationId xmlns:a16="http://schemas.microsoft.com/office/drawing/2014/main" id="{AC33D1F1-57AE-4880-AD1C-73AA40AB4644}"/>
            </a:ext>
          </a:extLst>
        </xdr:cNvPr>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93" name="テキスト ボックス 92">
          <a:extLst>
            <a:ext uri="{FF2B5EF4-FFF2-40B4-BE49-F238E27FC236}">
              <a16:creationId xmlns:a16="http://schemas.microsoft.com/office/drawing/2014/main" id="{B7711B94-DB9B-4B01-9FFD-069201D48DF9}"/>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a:extLst>
            <a:ext uri="{FF2B5EF4-FFF2-40B4-BE49-F238E27FC236}">
              <a16:creationId xmlns:a16="http://schemas.microsoft.com/office/drawing/2014/main" id="{6DDD4F0B-D9D7-4D96-B13B-F87CB432718C}"/>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a:extLst>
            <a:ext uri="{FF2B5EF4-FFF2-40B4-BE49-F238E27FC236}">
              <a16:creationId xmlns:a16="http://schemas.microsoft.com/office/drawing/2014/main" id="{5AC0A80F-A103-4BF9-97E2-6D6E0324463A}"/>
            </a:ext>
          </a:extLst>
        </xdr:cNvPr>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6" name="楕円 95">
          <a:extLst>
            <a:ext uri="{FF2B5EF4-FFF2-40B4-BE49-F238E27FC236}">
              <a16:creationId xmlns:a16="http://schemas.microsoft.com/office/drawing/2014/main" id="{29680954-E3D3-4D9E-9D1E-09A7AAFA7B4D}"/>
            </a:ext>
          </a:extLst>
        </xdr:cNvPr>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97" name="テキスト ボックス 96">
          <a:extLst>
            <a:ext uri="{FF2B5EF4-FFF2-40B4-BE49-F238E27FC236}">
              <a16:creationId xmlns:a16="http://schemas.microsoft.com/office/drawing/2014/main" id="{B0CABBC5-8BC8-4654-960F-2A0224A2D79A}"/>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8" name="楕円 97">
          <a:extLst>
            <a:ext uri="{FF2B5EF4-FFF2-40B4-BE49-F238E27FC236}">
              <a16:creationId xmlns:a16="http://schemas.microsoft.com/office/drawing/2014/main" id="{B5DF028E-5979-4579-91C1-4F550369512B}"/>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9" name="テキスト ボックス 98">
          <a:extLst>
            <a:ext uri="{FF2B5EF4-FFF2-40B4-BE49-F238E27FC236}">
              <a16:creationId xmlns:a16="http://schemas.microsoft.com/office/drawing/2014/main" id="{51C65680-B568-48C2-9250-83A7E458D059}"/>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3F066B1A-7936-4EF6-BD0A-F39E7EFB8618}"/>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1E55F16-D75E-4933-8C7E-4EE8E689BF0A}"/>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643FEC07-A4B1-41B9-AEED-EDC575F1B6CE}"/>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70CBD86C-3469-4514-9287-DF7C6DB0EAF7}"/>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E7E4B8DC-2DC3-40BD-A9B3-C8005430F586}"/>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C75D9C06-4523-4708-B4C3-4197B92CF0A6}"/>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193B138C-1DAD-44CC-B517-09E210A9BD6B}"/>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85C96304-836C-4F33-96EA-8495E49E26C3}"/>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9B39BD4B-B9D6-4379-AD86-F2B5E09EC6CB}"/>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9D7919EE-D743-4F7C-8D48-0D712583EF04}"/>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41825D03-04AA-4703-9866-9AB71BCFEC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A1180E75-C4E5-4C4C-B7EF-CC32DEF16737}"/>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E7BBDA7C-62DF-457A-ACE2-F66E1679AE8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年度は経常収支比率が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％の悪化となっている。歳出面で、</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公債費の増＋</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円、人事異動による昇給、消防団員の報酬増等による人件費で＋</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円、輸入燃料費高騰による、電気料の増による物件費の増＋</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円、更に歳入で臨時財政対策債の△</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円により分子の増と分母の大幅な減の結果、比率が上回る形となった。</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類似団体比較においては、引き続き良好な状態を保っているものの、新庁舎へ更新後に発生する</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のリース料による物件費の増、過疎債・緊防債等の借入額が大きな事業の償還が始まることで公債費の増や、下水道事業の法適化後の繰出金の増などと比率が上がっていくことが予想されるため、義務的経費の削減に努め、現在の水準を維持するよう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A72F9423-1320-40C1-B4C3-1B2BA86B027D}"/>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1234F27D-3D0C-4F10-87F5-D50CE302D6C5}"/>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CC6B7469-DD67-4417-B8A6-5BDEF45BC657}"/>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97274C65-2475-462A-A044-1EBD463F5873}"/>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1BE8855-B941-42B1-8BAB-C70A8AC2238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F2DEE3B6-D9B8-467D-8F16-0DA828A64B7B}"/>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DDDB3004-E8E3-4410-AA7C-AC1883EB8DD5}"/>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908B0AB7-B9B0-4D11-8D6C-D8A02B8F74DD}"/>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C0B343B6-2437-4FC3-829F-B60D5828762E}"/>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2DEDC17A-8FF9-45C1-B78E-84118E9CD098}"/>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76EB78C1-1132-44CB-B170-3C3A9B9EBDEC}"/>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7323C049-56B0-41A9-A675-28A3C669F0F2}"/>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AB80756-AA11-4463-97F2-908D0B16BC6C}"/>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2273E142-8288-46E4-95F0-C0B9EE96C186}"/>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7620</xdr:rowOff>
    </xdr:to>
    <xdr:cxnSp macro="">
      <xdr:nvCxnSpPr>
        <xdr:cNvPr id="127" name="直線コネクタ 126">
          <a:extLst>
            <a:ext uri="{FF2B5EF4-FFF2-40B4-BE49-F238E27FC236}">
              <a16:creationId xmlns:a16="http://schemas.microsoft.com/office/drawing/2014/main" id="{AAF13CEE-BBC7-4C41-9501-8C332283DEF5}"/>
            </a:ext>
          </a:extLst>
        </xdr:cNvPr>
        <xdr:cNvCxnSpPr/>
      </xdr:nvCxnSpPr>
      <xdr:spPr>
        <a:xfrm flipV="1">
          <a:off x="4953000" y="993597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a16="http://schemas.microsoft.com/office/drawing/2014/main" id="{EE1C1548-C3AB-45EC-A6E2-3291E8D43F5E}"/>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a16="http://schemas.microsoft.com/office/drawing/2014/main" id="{495548D1-DE16-412E-A7B8-1CFA3EBCB4E6}"/>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30" name="財政構造の弾力性最大値テキスト">
          <a:extLst>
            <a:ext uri="{FF2B5EF4-FFF2-40B4-BE49-F238E27FC236}">
              <a16:creationId xmlns:a16="http://schemas.microsoft.com/office/drawing/2014/main" id="{115B779A-F606-497C-8A6B-9BD87AF23D1E}"/>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31" name="直線コネクタ 130">
          <a:extLst>
            <a:ext uri="{FF2B5EF4-FFF2-40B4-BE49-F238E27FC236}">
              <a16:creationId xmlns:a16="http://schemas.microsoft.com/office/drawing/2014/main" id="{1B31E068-E7CA-4047-9738-CE80B7BC228C}"/>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150876</xdr:rowOff>
    </xdr:from>
    <xdr:to>
      <xdr:col>23</xdr:col>
      <xdr:colOff>133350</xdr:colOff>
      <xdr:row>61</xdr:row>
      <xdr:rowOff>80772</xdr:rowOff>
    </xdr:to>
    <xdr:cxnSp macro="">
      <xdr:nvCxnSpPr>
        <xdr:cNvPr id="132" name="直線コネクタ 131">
          <a:extLst>
            <a:ext uri="{FF2B5EF4-FFF2-40B4-BE49-F238E27FC236}">
              <a16:creationId xmlns:a16="http://schemas.microsoft.com/office/drawing/2014/main" id="{2773BDEE-12B0-4ACD-99FE-D743E114485E}"/>
            </a:ext>
          </a:extLst>
        </xdr:cNvPr>
        <xdr:cNvCxnSpPr/>
      </xdr:nvCxnSpPr>
      <xdr:spPr>
        <a:xfrm>
          <a:off x="4114800" y="10437876"/>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45229</xdr:rowOff>
    </xdr:from>
    <xdr:ext cx="762000" cy="259045"/>
    <xdr:sp macro="" textlink="">
      <xdr:nvSpPr>
        <xdr:cNvPr id="133" name="財政構造の弾力性平均値テキスト">
          <a:extLst>
            <a:ext uri="{FF2B5EF4-FFF2-40B4-BE49-F238E27FC236}">
              <a16:creationId xmlns:a16="http://schemas.microsoft.com/office/drawing/2014/main" id="{EE67B930-F038-4344-8967-635DBA784DDA}"/>
            </a:ext>
          </a:extLst>
        </xdr:cNvPr>
        <xdr:cNvSpPr txBox="1"/>
      </xdr:nvSpPr>
      <xdr:spPr>
        <a:xfrm>
          <a:off x="5041900" y="1084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a:extLst>
            <a:ext uri="{FF2B5EF4-FFF2-40B4-BE49-F238E27FC236}">
              <a16:creationId xmlns:a16="http://schemas.microsoft.com/office/drawing/2014/main" id="{AE950E17-6E36-423B-B006-FE64846804BD}"/>
            </a:ext>
          </a:extLst>
        </xdr:cNvPr>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150876</xdr:rowOff>
    </xdr:from>
    <xdr:to>
      <xdr:col>19</xdr:col>
      <xdr:colOff>133350</xdr:colOff>
      <xdr:row>62</xdr:row>
      <xdr:rowOff>29972</xdr:rowOff>
    </xdr:to>
    <xdr:cxnSp macro="">
      <xdr:nvCxnSpPr>
        <xdr:cNvPr id="135" name="直線コネクタ 134">
          <a:extLst>
            <a:ext uri="{FF2B5EF4-FFF2-40B4-BE49-F238E27FC236}">
              <a16:creationId xmlns:a16="http://schemas.microsoft.com/office/drawing/2014/main" id="{37D60692-49F4-4716-AA9E-03760F896460}"/>
            </a:ext>
          </a:extLst>
        </xdr:cNvPr>
        <xdr:cNvCxnSpPr/>
      </xdr:nvCxnSpPr>
      <xdr:spPr>
        <a:xfrm flipV="1">
          <a:off x="3225800" y="1043787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6" name="フローチャート: 判断 135">
          <a:extLst>
            <a:ext uri="{FF2B5EF4-FFF2-40B4-BE49-F238E27FC236}">
              <a16:creationId xmlns:a16="http://schemas.microsoft.com/office/drawing/2014/main" id="{49285510-2DA9-4290-B234-D7816F44913F}"/>
            </a:ext>
          </a:extLst>
        </xdr:cNvPr>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7" name="テキスト ボックス 136">
          <a:extLst>
            <a:ext uri="{FF2B5EF4-FFF2-40B4-BE49-F238E27FC236}">
              <a16:creationId xmlns:a16="http://schemas.microsoft.com/office/drawing/2014/main" id="{4590046A-9FB3-4C24-AE7D-1D11FDC13523}"/>
            </a:ext>
          </a:extLst>
        </xdr:cNvPr>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29972</xdr:rowOff>
    </xdr:from>
    <xdr:to>
      <xdr:col>15</xdr:col>
      <xdr:colOff>82550</xdr:colOff>
      <xdr:row>62</xdr:row>
      <xdr:rowOff>49276</xdr:rowOff>
    </xdr:to>
    <xdr:cxnSp macro="">
      <xdr:nvCxnSpPr>
        <xdr:cNvPr id="138" name="直線コネクタ 137">
          <a:extLst>
            <a:ext uri="{FF2B5EF4-FFF2-40B4-BE49-F238E27FC236}">
              <a16:creationId xmlns:a16="http://schemas.microsoft.com/office/drawing/2014/main" id="{46DBEADD-2F6C-44E4-97CD-79601FDF6E2C}"/>
            </a:ext>
          </a:extLst>
        </xdr:cNvPr>
        <xdr:cNvCxnSpPr/>
      </xdr:nvCxnSpPr>
      <xdr:spPr>
        <a:xfrm flipV="1">
          <a:off x="2336800" y="106598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155194</xdr:rowOff>
    </xdr:from>
    <xdr:to>
      <xdr:col>15</xdr:col>
      <xdr:colOff>133350</xdr:colOff>
      <xdr:row>64</xdr:row>
      <xdr:rowOff>85344</xdr:rowOff>
    </xdr:to>
    <xdr:sp macro="" textlink="">
      <xdr:nvSpPr>
        <xdr:cNvPr id="139" name="フローチャート: 判断 138">
          <a:extLst>
            <a:ext uri="{FF2B5EF4-FFF2-40B4-BE49-F238E27FC236}">
              <a16:creationId xmlns:a16="http://schemas.microsoft.com/office/drawing/2014/main" id="{CDC2DA31-DD21-498B-809F-60C61F6B6029}"/>
            </a:ext>
          </a:extLst>
        </xdr:cNvPr>
        <xdr:cNvSpPr/>
      </xdr:nvSpPr>
      <xdr:spPr>
        <a:xfrm>
          <a:off x="3175000" y="109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70121</xdr:rowOff>
    </xdr:from>
    <xdr:ext cx="762000" cy="259045"/>
    <xdr:sp macro="" textlink="">
      <xdr:nvSpPr>
        <xdr:cNvPr id="140" name="テキスト ボックス 139">
          <a:extLst>
            <a:ext uri="{FF2B5EF4-FFF2-40B4-BE49-F238E27FC236}">
              <a16:creationId xmlns:a16="http://schemas.microsoft.com/office/drawing/2014/main" id="{BD57DAD6-49B7-4964-9706-505A0CC40CD5}"/>
            </a:ext>
          </a:extLst>
        </xdr:cNvPr>
        <xdr:cNvSpPr txBox="1"/>
      </xdr:nvSpPr>
      <xdr:spPr>
        <a:xfrm>
          <a:off x="2844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25146</xdr:rowOff>
    </xdr:from>
    <xdr:to>
      <xdr:col>11</xdr:col>
      <xdr:colOff>31750</xdr:colOff>
      <xdr:row>62</xdr:row>
      <xdr:rowOff>49276</xdr:rowOff>
    </xdr:to>
    <xdr:cxnSp macro="">
      <xdr:nvCxnSpPr>
        <xdr:cNvPr id="141" name="直線コネクタ 140">
          <a:extLst>
            <a:ext uri="{FF2B5EF4-FFF2-40B4-BE49-F238E27FC236}">
              <a16:creationId xmlns:a16="http://schemas.microsoft.com/office/drawing/2014/main" id="{8E9885D8-BDF6-422F-9603-D275DC0417E3}"/>
            </a:ext>
          </a:extLst>
        </xdr:cNvPr>
        <xdr:cNvCxnSpPr/>
      </xdr:nvCxnSpPr>
      <xdr:spPr>
        <a:xfrm>
          <a:off x="1447800" y="106550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2" name="フローチャート: 判断 141">
          <a:extLst>
            <a:ext uri="{FF2B5EF4-FFF2-40B4-BE49-F238E27FC236}">
              <a16:creationId xmlns:a16="http://schemas.microsoft.com/office/drawing/2014/main" id="{DE0A6CAD-D914-4427-B465-DE8D4552214E}"/>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43" name="テキスト ボックス 142">
          <a:extLst>
            <a:ext uri="{FF2B5EF4-FFF2-40B4-BE49-F238E27FC236}">
              <a16:creationId xmlns:a16="http://schemas.microsoft.com/office/drawing/2014/main" id="{9432BBA1-84AD-439E-95D2-7D4B0C2F7581}"/>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4" name="フローチャート: 判断 143">
          <a:extLst>
            <a:ext uri="{FF2B5EF4-FFF2-40B4-BE49-F238E27FC236}">
              <a16:creationId xmlns:a16="http://schemas.microsoft.com/office/drawing/2014/main" id="{85808363-5669-467A-B19B-62C0E3F58F38}"/>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5" name="テキスト ボックス 144">
          <a:extLst>
            <a:ext uri="{FF2B5EF4-FFF2-40B4-BE49-F238E27FC236}">
              <a16:creationId xmlns:a16="http://schemas.microsoft.com/office/drawing/2014/main" id="{E3C78524-6EAF-4E7F-8234-AF1480F66FD8}"/>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881898E-21CE-4B74-BAB4-F3FC23AB8D1A}"/>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63C8FC23-537E-4D52-A36E-868A69951E62}"/>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B9EF226A-10BF-4666-B6E5-18BA7FC4F83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687AD2E3-18EF-4003-8FE1-071D97822095}"/>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EEA4222D-DF3A-42DB-819B-D535A208ECFD}"/>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51" name="楕円 150">
          <a:extLst>
            <a:ext uri="{FF2B5EF4-FFF2-40B4-BE49-F238E27FC236}">
              <a16:creationId xmlns:a16="http://schemas.microsoft.com/office/drawing/2014/main" id="{0172A344-BB8E-4F4C-8C91-10B291866CA9}"/>
            </a:ext>
          </a:extLst>
        </xdr:cNvPr>
        <xdr:cNvSpPr/>
      </xdr:nvSpPr>
      <xdr:spPr>
        <a:xfrm>
          <a:off x="49022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46499</xdr:rowOff>
    </xdr:from>
    <xdr:ext cx="762000" cy="259045"/>
    <xdr:sp macro="" textlink="">
      <xdr:nvSpPr>
        <xdr:cNvPr id="152" name="財政構造の弾力性該当値テキスト">
          <a:extLst>
            <a:ext uri="{FF2B5EF4-FFF2-40B4-BE49-F238E27FC236}">
              <a16:creationId xmlns:a16="http://schemas.microsoft.com/office/drawing/2014/main" id="{2F70F3EB-98B2-4A51-9065-16A62578A98A}"/>
            </a:ext>
          </a:extLst>
        </xdr:cNvPr>
        <xdr:cNvSpPr txBox="1"/>
      </xdr:nvSpPr>
      <xdr:spPr>
        <a:xfrm>
          <a:off x="5041900" y="1033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100076</xdr:rowOff>
    </xdr:from>
    <xdr:to>
      <xdr:col>19</xdr:col>
      <xdr:colOff>184150</xdr:colOff>
      <xdr:row>61</xdr:row>
      <xdr:rowOff>30226</xdr:rowOff>
    </xdr:to>
    <xdr:sp macro="" textlink="">
      <xdr:nvSpPr>
        <xdr:cNvPr id="153" name="楕円 152">
          <a:extLst>
            <a:ext uri="{FF2B5EF4-FFF2-40B4-BE49-F238E27FC236}">
              <a16:creationId xmlns:a16="http://schemas.microsoft.com/office/drawing/2014/main" id="{65D8188B-3F23-4D2F-BE2D-047A2EC0F501}"/>
            </a:ext>
          </a:extLst>
        </xdr:cNvPr>
        <xdr:cNvSpPr/>
      </xdr:nvSpPr>
      <xdr:spPr>
        <a:xfrm>
          <a:off x="4064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40403</xdr:rowOff>
    </xdr:from>
    <xdr:ext cx="736600" cy="259045"/>
    <xdr:sp macro="" textlink="">
      <xdr:nvSpPr>
        <xdr:cNvPr id="154" name="テキスト ボックス 153">
          <a:extLst>
            <a:ext uri="{FF2B5EF4-FFF2-40B4-BE49-F238E27FC236}">
              <a16:creationId xmlns:a16="http://schemas.microsoft.com/office/drawing/2014/main" id="{FCB37EC6-6711-4418-8B70-85AAF590FE2B}"/>
            </a:ext>
          </a:extLst>
        </xdr:cNvPr>
        <xdr:cNvSpPr txBox="1"/>
      </xdr:nvSpPr>
      <xdr:spPr>
        <a:xfrm>
          <a:off x="3733800" y="1015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150622</xdr:rowOff>
    </xdr:from>
    <xdr:to>
      <xdr:col>15</xdr:col>
      <xdr:colOff>133350</xdr:colOff>
      <xdr:row>62</xdr:row>
      <xdr:rowOff>80772</xdr:rowOff>
    </xdr:to>
    <xdr:sp macro="" textlink="">
      <xdr:nvSpPr>
        <xdr:cNvPr id="155" name="楕円 154">
          <a:extLst>
            <a:ext uri="{FF2B5EF4-FFF2-40B4-BE49-F238E27FC236}">
              <a16:creationId xmlns:a16="http://schemas.microsoft.com/office/drawing/2014/main" id="{5F23F045-F6AD-4B8B-8584-7B312E99C620}"/>
            </a:ext>
          </a:extLst>
        </xdr:cNvPr>
        <xdr:cNvSpPr/>
      </xdr:nvSpPr>
      <xdr:spPr>
        <a:xfrm>
          <a:off x="3175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90949</xdr:rowOff>
    </xdr:from>
    <xdr:ext cx="762000" cy="259045"/>
    <xdr:sp macro="" textlink="">
      <xdr:nvSpPr>
        <xdr:cNvPr id="156" name="テキスト ボックス 155">
          <a:extLst>
            <a:ext uri="{FF2B5EF4-FFF2-40B4-BE49-F238E27FC236}">
              <a16:creationId xmlns:a16="http://schemas.microsoft.com/office/drawing/2014/main" id="{B37893BF-233C-4CF8-B1FA-284A3E32291A}"/>
            </a:ext>
          </a:extLst>
        </xdr:cNvPr>
        <xdr:cNvSpPr txBox="1"/>
      </xdr:nvSpPr>
      <xdr:spPr>
        <a:xfrm>
          <a:off x="2844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169926</xdr:rowOff>
    </xdr:from>
    <xdr:to>
      <xdr:col>11</xdr:col>
      <xdr:colOff>82550</xdr:colOff>
      <xdr:row>62</xdr:row>
      <xdr:rowOff>100076</xdr:rowOff>
    </xdr:to>
    <xdr:sp macro="" textlink="">
      <xdr:nvSpPr>
        <xdr:cNvPr id="157" name="楕円 156">
          <a:extLst>
            <a:ext uri="{FF2B5EF4-FFF2-40B4-BE49-F238E27FC236}">
              <a16:creationId xmlns:a16="http://schemas.microsoft.com/office/drawing/2014/main" id="{AD7DF624-3E0C-44BD-A5D5-ADCE9F5B0966}"/>
            </a:ext>
          </a:extLst>
        </xdr:cNvPr>
        <xdr:cNvSpPr/>
      </xdr:nvSpPr>
      <xdr:spPr>
        <a:xfrm>
          <a:off x="2286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110253</xdr:rowOff>
    </xdr:from>
    <xdr:ext cx="762000" cy="259045"/>
    <xdr:sp macro="" textlink="">
      <xdr:nvSpPr>
        <xdr:cNvPr id="158" name="テキスト ボックス 157">
          <a:extLst>
            <a:ext uri="{FF2B5EF4-FFF2-40B4-BE49-F238E27FC236}">
              <a16:creationId xmlns:a16="http://schemas.microsoft.com/office/drawing/2014/main" id="{4B34ECAC-C0DB-4B75-8711-DEBE0C514023}"/>
            </a:ext>
          </a:extLst>
        </xdr:cNvPr>
        <xdr:cNvSpPr txBox="1"/>
      </xdr:nvSpPr>
      <xdr:spPr>
        <a:xfrm>
          <a:off x="1955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145796</xdr:rowOff>
    </xdr:from>
    <xdr:to>
      <xdr:col>7</xdr:col>
      <xdr:colOff>31750</xdr:colOff>
      <xdr:row>62</xdr:row>
      <xdr:rowOff>75946</xdr:rowOff>
    </xdr:to>
    <xdr:sp macro="" textlink="">
      <xdr:nvSpPr>
        <xdr:cNvPr id="159" name="楕円 158">
          <a:extLst>
            <a:ext uri="{FF2B5EF4-FFF2-40B4-BE49-F238E27FC236}">
              <a16:creationId xmlns:a16="http://schemas.microsoft.com/office/drawing/2014/main" id="{44E82CF6-4749-4214-9711-B35779E3D1DE}"/>
            </a:ext>
          </a:extLst>
        </xdr:cNvPr>
        <xdr:cNvSpPr/>
      </xdr:nvSpPr>
      <xdr:spPr>
        <a:xfrm>
          <a:off x="1397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86123</xdr:rowOff>
    </xdr:from>
    <xdr:ext cx="762000" cy="259045"/>
    <xdr:sp macro="" textlink="">
      <xdr:nvSpPr>
        <xdr:cNvPr id="160" name="テキスト ボックス 159">
          <a:extLst>
            <a:ext uri="{FF2B5EF4-FFF2-40B4-BE49-F238E27FC236}">
              <a16:creationId xmlns:a16="http://schemas.microsoft.com/office/drawing/2014/main" id="{3F23D664-2E4B-4FE3-903C-7066D1AA5C13}"/>
            </a:ext>
          </a:extLst>
        </xdr:cNvPr>
        <xdr:cNvSpPr txBox="1"/>
      </xdr:nvSpPr>
      <xdr:spPr>
        <a:xfrm>
          <a:off x="1066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F77F2397-6A8F-4E82-A424-51020C0DC0C8}"/>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DC99F2C7-8B33-440A-8F3B-84DC3A4C9B2D}"/>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BEA03F12-6ECF-4156-89F3-5082BEB81609}"/>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[270,379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DB55FE18-FD0C-44A6-A43C-7E03E2308ADA}"/>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73C0B27C-CDBC-426F-A27D-2DC75D7C641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7BB9AA67-E7A2-4536-92AA-F16543F564EA}"/>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B6FDEB0-121A-47B3-B7FD-97E9DB02472D}"/>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819B219D-0BD1-43BB-AAA5-4188688011A6}"/>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41D2D673-8C91-438F-B1BD-349F3826D03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E1C2F6E1-EEAB-4B04-98F8-1C3FFEDA2B7B}"/>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17B7C203-5729-4DD3-9B13-CA5F9A2B1B16}"/>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581FAF72-5A6D-4F57-9016-9BD7BE9BCA88}"/>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B577B300-4F1F-42A2-8A03-AFF758E93FFE}"/>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年度決算額ベースで約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百万円の増。対して物件費は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百万円の増のため、物件費の増が影響される形となった。物件費は、主なものとして新型コロナウイルス対策用の庁舎備品の増＋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百万円、電気料の高騰により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百万円の増となった。人口減少の影響もあるが、物件費の大幅な増額により、人口一人当たりの決算額は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年度に比べて増加となり、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かろうじて類似団体平均を下回る水準となった。人口減少やその年の動向等により左右されるが、適正な人員配置に努めながら、行政コストの圧縮を図り、現在の水準を維持していかなければなら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E32F757A-D2BE-46CC-A72B-926D0E8BE50F}"/>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2CE7A880-E843-4F6B-ABE9-F67F348AFC2A}"/>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FC7D8B16-BF84-4915-B292-E3D3C4BD018F}"/>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47B96888-BE7F-490A-9889-1282AA7803D2}"/>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F1FE6517-CCE8-46E3-8C2D-5E26B18FD208}"/>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6DE53EE-A61E-4FF5-AF0F-C515A5836E8C}"/>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CA18E493-425A-49CA-A6D1-819DDFBC16EF}"/>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D08C12B8-7798-47F3-AE4F-D760D7003D45}"/>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CA5E87AE-2B4D-46DC-975B-B3E7FB981C66}"/>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9AE033D6-A73C-4165-B1C6-790674926E3E}"/>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160BE241-7593-4A52-971B-9042A7B319E1}"/>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E05AEC94-6924-4A9F-A910-24AF86884F62}"/>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2B5AC5F5-6CFD-48F8-A544-DF2E3D28A34E}"/>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C28B4AD2-9DBD-4BE2-B690-1704FAE4BA85}"/>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52533</xdr:rowOff>
    </xdr:from>
    <xdr:to>
      <xdr:col>23</xdr:col>
      <xdr:colOff>133350</xdr:colOff>
      <xdr:row>87</xdr:row>
      <xdr:rowOff>94791</xdr:rowOff>
    </xdr:to>
    <xdr:cxnSp macro="">
      <xdr:nvCxnSpPr>
        <xdr:cNvPr id="188" name="直線コネクタ 187">
          <a:extLst>
            <a:ext uri="{FF2B5EF4-FFF2-40B4-BE49-F238E27FC236}">
              <a16:creationId xmlns:a16="http://schemas.microsoft.com/office/drawing/2014/main" id="{8BFF1F63-4032-4AA5-A585-F673F85A9212}"/>
            </a:ext>
          </a:extLst>
        </xdr:cNvPr>
        <xdr:cNvCxnSpPr/>
      </xdr:nvCxnSpPr>
      <xdr:spPr>
        <a:xfrm flipV="1">
          <a:off x="4953000" y="13768533"/>
          <a:ext cx="0" cy="1242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66868</xdr:rowOff>
    </xdr:from>
    <xdr:ext cx="762000" cy="259045"/>
    <xdr:sp macro="" textlink="">
      <xdr:nvSpPr>
        <xdr:cNvPr id="189" name="人件費・物件費等の状況最小値テキスト">
          <a:extLst>
            <a:ext uri="{FF2B5EF4-FFF2-40B4-BE49-F238E27FC236}">
              <a16:creationId xmlns:a16="http://schemas.microsoft.com/office/drawing/2014/main" id="{025769FC-6A91-4322-B8F9-85F0FE92315F}"/>
            </a:ext>
          </a:extLst>
        </xdr:cNvPr>
        <xdr:cNvSpPr txBox="1"/>
      </xdr:nvSpPr>
      <xdr:spPr>
        <a:xfrm>
          <a:off x="5041900" y="1498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94791</xdr:rowOff>
    </xdr:from>
    <xdr:to>
      <xdr:col>24</xdr:col>
      <xdr:colOff>12700</xdr:colOff>
      <xdr:row>87</xdr:row>
      <xdr:rowOff>94791</xdr:rowOff>
    </xdr:to>
    <xdr:cxnSp macro="">
      <xdr:nvCxnSpPr>
        <xdr:cNvPr id="190" name="直線コネクタ 189">
          <a:extLst>
            <a:ext uri="{FF2B5EF4-FFF2-40B4-BE49-F238E27FC236}">
              <a16:creationId xmlns:a16="http://schemas.microsoft.com/office/drawing/2014/main" id="{0FE75901-4BF8-4DD0-9C4A-07D72E3EF09E}"/>
            </a:ext>
          </a:extLst>
        </xdr:cNvPr>
        <xdr:cNvCxnSpPr/>
      </xdr:nvCxnSpPr>
      <xdr:spPr>
        <a:xfrm>
          <a:off x="4864100" y="150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138910</xdr:rowOff>
    </xdr:from>
    <xdr:ext cx="762000" cy="259045"/>
    <xdr:sp macro="" textlink="">
      <xdr:nvSpPr>
        <xdr:cNvPr id="191" name="人件費・物件費等の状況最大値テキスト">
          <a:extLst>
            <a:ext uri="{FF2B5EF4-FFF2-40B4-BE49-F238E27FC236}">
              <a16:creationId xmlns:a16="http://schemas.microsoft.com/office/drawing/2014/main" id="{05A6B6F4-D99D-48ED-9911-67A0FE3F4B1E}"/>
            </a:ext>
          </a:extLst>
        </xdr:cNvPr>
        <xdr:cNvSpPr txBox="1"/>
      </xdr:nvSpPr>
      <xdr:spPr>
        <a:xfrm>
          <a:off x="5041900" y="135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52533</xdr:rowOff>
    </xdr:from>
    <xdr:to>
      <xdr:col>24</xdr:col>
      <xdr:colOff>12700</xdr:colOff>
      <xdr:row>80</xdr:row>
      <xdr:rowOff>52533</xdr:rowOff>
    </xdr:to>
    <xdr:cxnSp macro="">
      <xdr:nvCxnSpPr>
        <xdr:cNvPr id="192" name="直線コネクタ 191">
          <a:extLst>
            <a:ext uri="{FF2B5EF4-FFF2-40B4-BE49-F238E27FC236}">
              <a16:creationId xmlns:a16="http://schemas.microsoft.com/office/drawing/2014/main" id="{F5D76DAF-F1E6-4C67-88C4-E90FD8D57C48}"/>
            </a:ext>
          </a:extLst>
        </xdr:cNvPr>
        <xdr:cNvCxnSpPr/>
      </xdr:nvCxnSpPr>
      <xdr:spPr>
        <a:xfrm>
          <a:off x="4864100" y="1376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133938</xdr:rowOff>
    </xdr:from>
    <xdr:to>
      <xdr:col>23</xdr:col>
      <xdr:colOff>133350</xdr:colOff>
      <xdr:row>81</xdr:row>
      <xdr:rowOff>163475</xdr:rowOff>
    </xdr:to>
    <xdr:cxnSp macro="">
      <xdr:nvCxnSpPr>
        <xdr:cNvPr id="193" name="直線コネクタ 192">
          <a:extLst>
            <a:ext uri="{FF2B5EF4-FFF2-40B4-BE49-F238E27FC236}">
              <a16:creationId xmlns:a16="http://schemas.microsoft.com/office/drawing/2014/main" id="{5FAAF1D3-95CA-484F-A217-658DAF405132}"/>
            </a:ext>
          </a:extLst>
        </xdr:cNvPr>
        <xdr:cNvCxnSpPr/>
      </xdr:nvCxnSpPr>
      <xdr:spPr>
        <a:xfrm>
          <a:off x="4114800" y="14021388"/>
          <a:ext cx="838200" cy="2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99240</xdr:rowOff>
    </xdr:from>
    <xdr:ext cx="762000" cy="259045"/>
    <xdr:sp macro="" textlink="">
      <xdr:nvSpPr>
        <xdr:cNvPr id="194" name="人件費・物件費等の状況平均値テキスト">
          <a:extLst>
            <a:ext uri="{FF2B5EF4-FFF2-40B4-BE49-F238E27FC236}">
              <a16:creationId xmlns:a16="http://schemas.microsoft.com/office/drawing/2014/main" id="{F9F08E52-2944-4AEA-82D6-5D663D7F6DB7}"/>
            </a:ext>
          </a:extLst>
        </xdr:cNvPr>
        <xdr:cNvSpPr txBox="1"/>
      </xdr:nvSpPr>
      <xdr:spPr>
        <a:xfrm>
          <a:off x="5041900" y="13986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127163</xdr:rowOff>
    </xdr:from>
    <xdr:to>
      <xdr:col>23</xdr:col>
      <xdr:colOff>184150</xdr:colOff>
      <xdr:row>82</xdr:row>
      <xdr:rowOff>57313</xdr:rowOff>
    </xdr:to>
    <xdr:sp macro="" textlink="">
      <xdr:nvSpPr>
        <xdr:cNvPr id="195" name="フローチャート: 判断 194">
          <a:extLst>
            <a:ext uri="{FF2B5EF4-FFF2-40B4-BE49-F238E27FC236}">
              <a16:creationId xmlns:a16="http://schemas.microsoft.com/office/drawing/2014/main" id="{126046AC-713F-4AC3-A1E1-B733C1788812}"/>
            </a:ext>
          </a:extLst>
        </xdr:cNvPr>
        <xdr:cNvSpPr/>
      </xdr:nvSpPr>
      <xdr:spPr>
        <a:xfrm>
          <a:off x="4902200" y="140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70422</xdr:rowOff>
    </xdr:from>
    <xdr:to>
      <xdr:col>19</xdr:col>
      <xdr:colOff>133350</xdr:colOff>
      <xdr:row>81</xdr:row>
      <xdr:rowOff>133938</xdr:rowOff>
    </xdr:to>
    <xdr:cxnSp macro="">
      <xdr:nvCxnSpPr>
        <xdr:cNvPr id="196" name="直線コネクタ 195">
          <a:extLst>
            <a:ext uri="{FF2B5EF4-FFF2-40B4-BE49-F238E27FC236}">
              <a16:creationId xmlns:a16="http://schemas.microsoft.com/office/drawing/2014/main" id="{7677A480-9AC3-4A69-89CA-57FA8C871600}"/>
            </a:ext>
          </a:extLst>
        </xdr:cNvPr>
        <xdr:cNvCxnSpPr/>
      </xdr:nvCxnSpPr>
      <xdr:spPr>
        <a:xfrm>
          <a:off x="3225800" y="13957872"/>
          <a:ext cx="889000" cy="6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81344</xdr:rowOff>
    </xdr:from>
    <xdr:to>
      <xdr:col>19</xdr:col>
      <xdr:colOff>184150</xdr:colOff>
      <xdr:row>82</xdr:row>
      <xdr:rowOff>11494</xdr:rowOff>
    </xdr:to>
    <xdr:sp macro="" textlink="">
      <xdr:nvSpPr>
        <xdr:cNvPr id="197" name="フローチャート: 判断 196">
          <a:extLst>
            <a:ext uri="{FF2B5EF4-FFF2-40B4-BE49-F238E27FC236}">
              <a16:creationId xmlns:a16="http://schemas.microsoft.com/office/drawing/2014/main" id="{82BA55DE-D0E2-48CB-8E50-86582E8BEB55}"/>
            </a:ext>
          </a:extLst>
        </xdr:cNvPr>
        <xdr:cNvSpPr/>
      </xdr:nvSpPr>
      <xdr:spPr>
        <a:xfrm>
          <a:off x="4064000" y="1396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21671</xdr:rowOff>
    </xdr:from>
    <xdr:ext cx="736600" cy="259045"/>
    <xdr:sp macro="" textlink="">
      <xdr:nvSpPr>
        <xdr:cNvPr id="198" name="テキスト ボックス 197">
          <a:extLst>
            <a:ext uri="{FF2B5EF4-FFF2-40B4-BE49-F238E27FC236}">
              <a16:creationId xmlns:a16="http://schemas.microsoft.com/office/drawing/2014/main" id="{04520D4D-AD62-4D17-88AE-71E3E4F83B50}"/>
            </a:ext>
          </a:extLst>
        </xdr:cNvPr>
        <xdr:cNvSpPr txBox="1"/>
      </xdr:nvSpPr>
      <xdr:spPr>
        <a:xfrm>
          <a:off x="3733800" y="1373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142500</xdr:rowOff>
    </xdr:from>
    <xdr:to>
      <xdr:col>15</xdr:col>
      <xdr:colOff>82550</xdr:colOff>
      <xdr:row>81</xdr:row>
      <xdr:rowOff>70422</xdr:rowOff>
    </xdr:to>
    <xdr:cxnSp macro="">
      <xdr:nvCxnSpPr>
        <xdr:cNvPr id="199" name="直線コネクタ 198">
          <a:extLst>
            <a:ext uri="{FF2B5EF4-FFF2-40B4-BE49-F238E27FC236}">
              <a16:creationId xmlns:a16="http://schemas.microsoft.com/office/drawing/2014/main" id="{F009558D-E6F7-4A31-BE57-2A1132AAD629}"/>
            </a:ext>
          </a:extLst>
        </xdr:cNvPr>
        <xdr:cNvCxnSpPr/>
      </xdr:nvCxnSpPr>
      <xdr:spPr>
        <a:xfrm>
          <a:off x="2336800" y="13858500"/>
          <a:ext cx="889000" cy="9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27025</xdr:rowOff>
    </xdr:from>
    <xdr:to>
      <xdr:col>15</xdr:col>
      <xdr:colOff>133350</xdr:colOff>
      <xdr:row>81</xdr:row>
      <xdr:rowOff>128625</xdr:rowOff>
    </xdr:to>
    <xdr:sp macro="" textlink="">
      <xdr:nvSpPr>
        <xdr:cNvPr id="200" name="フローチャート: 判断 199">
          <a:extLst>
            <a:ext uri="{FF2B5EF4-FFF2-40B4-BE49-F238E27FC236}">
              <a16:creationId xmlns:a16="http://schemas.microsoft.com/office/drawing/2014/main" id="{FDE18816-BA29-4128-AAAE-2B69DC92D867}"/>
            </a:ext>
          </a:extLst>
        </xdr:cNvPr>
        <xdr:cNvSpPr/>
      </xdr:nvSpPr>
      <xdr:spPr>
        <a:xfrm>
          <a:off x="3175000" y="1391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113402</xdr:rowOff>
    </xdr:from>
    <xdr:ext cx="762000" cy="259045"/>
    <xdr:sp macro="" textlink="">
      <xdr:nvSpPr>
        <xdr:cNvPr id="201" name="テキスト ボックス 200">
          <a:extLst>
            <a:ext uri="{FF2B5EF4-FFF2-40B4-BE49-F238E27FC236}">
              <a16:creationId xmlns:a16="http://schemas.microsoft.com/office/drawing/2014/main" id="{2719EDAA-AB21-44B8-8781-6BF72F8B0956}"/>
            </a:ext>
          </a:extLst>
        </xdr:cNvPr>
        <xdr:cNvSpPr txBox="1"/>
      </xdr:nvSpPr>
      <xdr:spPr>
        <a:xfrm>
          <a:off x="2844800" y="1400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128989</xdr:rowOff>
    </xdr:from>
    <xdr:to>
      <xdr:col>11</xdr:col>
      <xdr:colOff>31750</xdr:colOff>
      <xdr:row>80</xdr:row>
      <xdr:rowOff>142500</xdr:rowOff>
    </xdr:to>
    <xdr:cxnSp macro="">
      <xdr:nvCxnSpPr>
        <xdr:cNvPr id="202" name="直線コネクタ 201">
          <a:extLst>
            <a:ext uri="{FF2B5EF4-FFF2-40B4-BE49-F238E27FC236}">
              <a16:creationId xmlns:a16="http://schemas.microsoft.com/office/drawing/2014/main" id="{9B903897-5306-4F2F-AA80-28658F152883}"/>
            </a:ext>
          </a:extLst>
        </xdr:cNvPr>
        <xdr:cNvCxnSpPr/>
      </xdr:nvCxnSpPr>
      <xdr:spPr>
        <a:xfrm>
          <a:off x="1447800" y="13844989"/>
          <a:ext cx="889000" cy="1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152674</xdr:rowOff>
    </xdr:from>
    <xdr:to>
      <xdr:col>11</xdr:col>
      <xdr:colOff>82550</xdr:colOff>
      <xdr:row>81</xdr:row>
      <xdr:rowOff>82824</xdr:rowOff>
    </xdr:to>
    <xdr:sp macro="" textlink="">
      <xdr:nvSpPr>
        <xdr:cNvPr id="203" name="フローチャート: 判断 202">
          <a:extLst>
            <a:ext uri="{FF2B5EF4-FFF2-40B4-BE49-F238E27FC236}">
              <a16:creationId xmlns:a16="http://schemas.microsoft.com/office/drawing/2014/main" id="{CFB4BF5D-2D6B-44DC-AF7B-9E36E28F9884}"/>
            </a:ext>
          </a:extLst>
        </xdr:cNvPr>
        <xdr:cNvSpPr/>
      </xdr:nvSpPr>
      <xdr:spPr>
        <a:xfrm>
          <a:off x="2286000" y="138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67601</xdr:rowOff>
    </xdr:from>
    <xdr:ext cx="762000" cy="259045"/>
    <xdr:sp macro="" textlink="">
      <xdr:nvSpPr>
        <xdr:cNvPr id="204" name="テキスト ボックス 203">
          <a:extLst>
            <a:ext uri="{FF2B5EF4-FFF2-40B4-BE49-F238E27FC236}">
              <a16:creationId xmlns:a16="http://schemas.microsoft.com/office/drawing/2014/main" id="{2CB6A1BA-EBA5-46BC-9736-23B11538BBB4}"/>
            </a:ext>
          </a:extLst>
        </xdr:cNvPr>
        <xdr:cNvSpPr txBox="1"/>
      </xdr:nvSpPr>
      <xdr:spPr>
        <a:xfrm>
          <a:off x="1955800" y="139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125168</xdr:rowOff>
    </xdr:from>
    <xdr:to>
      <xdr:col>7</xdr:col>
      <xdr:colOff>31750</xdr:colOff>
      <xdr:row>81</xdr:row>
      <xdr:rowOff>55318</xdr:rowOff>
    </xdr:to>
    <xdr:sp macro="" textlink="">
      <xdr:nvSpPr>
        <xdr:cNvPr id="205" name="フローチャート: 判断 204">
          <a:extLst>
            <a:ext uri="{FF2B5EF4-FFF2-40B4-BE49-F238E27FC236}">
              <a16:creationId xmlns:a16="http://schemas.microsoft.com/office/drawing/2014/main" id="{725A5301-1A1F-4323-9D50-E676F91C63E1}"/>
            </a:ext>
          </a:extLst>
        </xdr:cNvPr>
        <xdr:cNvSpPr/>
      </xdr:nvSpPr>
      <xdr:spPr>
        <a:xfrm>
          <a:off x="1397000" y="138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40095</xdr:rowOff>
    </xdr:from>
    <xdr:ext cx="762000" cy="259045"/>
    <xdr:sp macro="" textlink="">
      <xdr:nvSpPr>
        <xdr:cNvPr id="206" name="テキスト ボックス 205">
          <a:extLst>
            <a:ext uri="{FF2B5EF4-FFF2-40B4-BE49-F238E27FC236}">
              <a16:creationId xmlns:a16="http://schemas.microsoft.com/office/drawing/2014/main" id="{959268A7-36C6-4AD7-B6B2-74D3111B72DE}"/>
            </a:ext>
          </a:extLst>
        </xdr:cNvPr>
        <xdr:cNvSpPr txBox="1"/>
      </xdr:nvSpPr>
      <xdr:spPr>
        <a:xfrm>
          <a:off x="1066800" y="1392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38F1DEFD-7FE3-4B0A-AC85-5D513B11F44C}"/>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32FDCAEA-4AF8-4F30-809F-E036BB161BCC}"/>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74B7799E-CCB3-49D3-9B60-921A7E183E84}"/>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53FC4155-EE40-4F69-ABB5-8C7F95764AAB}"/>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9C135B7C-BC05-4B8D-996B-82D30D4C5CC5}"/>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112675</xdr:rowOff>
    </xdr:from>
    <xdr:to>
      <xdr:col>23</xdr:col>
      <xdr:colOff>184150</xdr:colOff>
      <xdr:row>82</xdr:row>
      <xdr:rowOff>42825</xdr:rowOff>
    </xdr:to>
    <xdr:sp macro="" textlink="">
      <xdr:nvSpPr>
        <xdr:cNvPr id="212" name="楕円 211">
          <a:extLst>
            <a:ext uri="{FF2B5EF4-FFF2-40B4-BE49-F238E27FC236}">
              <a16:creationId xmlns:a16="http://schemas.microsoft.com/office/drawing/2014/main" id="{CF3D8CDA-4B78-447A-AD68-0D54566CAFCA}"/>
            </a:ext>
          </a:extLst>
        </xdr:cNvPr>
        <xdr:cNvSpPr/>
      </xdr:nvSpPr>
      <xdr:spPr>
        <a:xfrm>
          <a:off x="4902200" y="14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129202</xdr:rowOff>
    </xdr:from>
    <xdr:ext cx="762000" cy="259045"/>
    <xdr:sp macro="" textlink="">
      <xdr:nvSpPr>
        <xdr:cNvPr id="213" name="人件費・物件費等の状況該当値テキスト">
          <a:extLst>
            <a:ext uri="{FF2B5EF4-FFF2-40B4-BE49-F238E27FC236}">
              <a16:creationId xmlns:a16="http://schemas.microsoft.com/office/drawing/2014/main" id="{D5DD44C9-0D43-409D-8D87-B73A06DA3F96}"/>
            </a:ext>
          </a:extLst>
        </xdr:cNvPr>
        <xdr:cNvSpPr txBox="1"/>
      </xdr:nvSpPr>
      <xdr:spPr>
        <a:xfrm>
          <a:off x="5041900" y="1384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83138</xdr:rowOff>
    </xdr:from>
    <xdr:to>
      <xdr:col>19</xdr:col>
      <xdr:colOff>184150</xdr:colOff>
      <xdr:row>82</xdr:row>
      <xdr:rowOff>13288</xdr:rowOff>
    </xdr:to>
    <xdr:sp macro="" textlink="">
      <xdr:nvSpPr>
        <xdr:cNvPr id="214" name="楕円 213">
          <a:extLst>
            <a:ext uri="{FF2B5EF4-FFF2-40B4-BE49-F238E27FC236}">
              <a16:creationId xmlns:a16="http://schemas.microsoft.com/office/drawing/2014/main" id="{660A2B0E-BCE1-44FD-9B77-1CA728C59FF5}"/>
            </a:ext>
          </a:extLst>
        </xdr:cNvPr>
        <xdr:cNvSpPr/>
      </xdr:nvSpPr>
      <xdr:spPr>
        <a:xfrm>
          <a:off x="4064000" y="1397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169515</xdr:rowOff>
    </xdr:from>
    <xdr:ext cx="736600" cy="259045"/>
    <xdr:sp macro="" textlink="">
      <xdr:nvSpPr>
        <xdr:cNvPr id="215" name="テキスト ボックス 214">
          <a:extLst>
            <a:ext uri="{FF2B5EF4-FFF2-40B4-BE49-F238E27FC236}">
              <a16:creationId xmlns:a16="http://schemas.microsoft.com/office/drawing/2014/main" id="{5B4FFF8D-EC2A-46AC-AD60-3BD599E7BFF5}"/>
            </a:ext>
          </a:extLst>
        </xdr:cNvPr>
        <xdr:cNvSpPr txBox="1"/>
      </xdr:nvSpPr>
      <xdr:spPr>
        <a:xfrm>
          <a:off x="3733800" y="1405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19622</xdr:rowOff>
    </xdr:from>
    <xdr:to>
      <xdr:col>15</xdr:col>
      <xdr:colOff>133350</xdr:colOff>
      <xdr:row>81</xdr:row>
      <xdr:rowOff>121222</xdr:rowOff>
    </xdr:to>
    <xdr:sp macro="" textlink="">
      <xdr:nvSpPr>
        <xdr:cNvPr id="216" name="楕円 215">
          <a:extLst>
            <a:ext uri="{FF2B5EF4-FFF2-40B4-BE49-F238E27FC236}">
              <a16:creationId xmlns:a16="http://schemas.microsoft.com/office/drawing/2014/main" id="{D87726FE-6EED-4623-AE18-1401D6F40034}"/>
            </a:ext>
          </a:extLst>
        </xdr:cNvPr>
        <xdr:cNvSpPr/>
      </xdr:nvSpPr>
      <xdr:spPr>
        <a:xfrm>
          <a:off x="3175000" y="1390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131399</xdr:rowOff>
    </xdr:from>
    <xdr:ext cx="762000" cy="259045"/>
    <xdr:sp macro="" textlink="">
      <xdr:nvSpPr>
        <xdr:cNvPr id="217" name="テキスト ボックス 216">
          <a:extLst>
            <a:ext uri="{FF2B5EF4-FFF2-40B4-BE49-F238E27FC236}">
              <a16:creationId xmlns:a16="http://schemas.microsoft.com/office/drawing/2014/main" id="{3261BC07-04CC-4A4B-8787-6EA5E79B01EB}"/>
            </a:ext>
          </a:extLst>
        </xdr:cNvPr>
        <xdr:cNvSpPr txBox="1"/>
      </xdr:nvSpPr>
      <xdr:spPr>
        <a:xfrm>
          <a:off x="2844800" y="136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91700</xdr:rowOff>
    </xdr:from>
    <xdr:to>
      <xdr:col>11</xdr:col>
      <xdr:colOff>82550</xdr:colOff>
      <xdr:row>81</xdr:row>
      <xdr:rowOff>21850</xdr:rowOff>
    </xdr:to>
    <xdr:sp macro="" textlink="">
      <xdr:nvSpPr>
        <xdr:cNvPr id="218" name="楕円 217">
          <a:extLst>
            <a:ext uri="{FF2B5EF4-FFF2-40B4-BE49-F238E27FC236}">
              <a16:creationId xmlns:a16="http://schemas.microsoft.com/office/drawing/2014/main" id="{CC9FF7CA-AF5E-42E5-BC5D-40927AFB0082}"/>
            </a:ext>
          </a:extLst>
        </xdr:cNvPr>
        <xdr:cNvSpPr/>
      </xdr:nvSpPr>
      <xdr:spPr>
        <a:xfrm>
          <a:off x="2286000" y="13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32027</xdr:rowOff>
    </xdr:from>
    <xdr:ext cx="762000" cy="259045"/>
    <xdr:sp macro="" textlink="">
      <xdr:nvSpPr>
        <xdr:cNvPr id="219" name="テキスト ボックス 218">
          <a:extLst>
            <a:ext uri="{FF2B5EF4-FFF2-40B4-BE49-F238E27FC236}">
              <a16:creationId xmlns:a16="http://schemas.microsoft.com/office/drawing/2014/main" id="{25703583-B580-43C3-9017-B8DF61CC25A9}"/>
            </a:ext>
          </a:extLst>
        </xdr:cNvPr>
        <xdr:cNvSpPr txBox="1"/>
      </xdr:nvSpPr>
      <xdr:spPr>
        <a:xfrm>
          <a:off x="1955800" y="13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78189</xdr:rowOff>
    </xdr:from>
    <xdr:to>
      <xdr:col>7</xdr:col>
      <xdr:colOff>31750</xdr:colOff>
      <xdr:row>81</xdr:row>
      <xdr:rowOff>8339</xdr:rowOff>
    </xdr:to>
    <xdr:sp macro="" textlink="">
      <xdr:nvSpPr>
        <xdr:cNvPr id="220" name="楕円 219">
          <a:extLst>
            <a:ext uri="{FF2B5EF4-FFF2-40B4-BE49-F238E27FC236}">
              <a16:creationId xmlns:a16="http://schemas.microsoft.com/office/drawing/2014/main" id="{AACD9C74-FCD2-4E42-9620-D9EA3A27D44B}"/>
            </a:ext>
          </a:extLst>
        </xdr:cNvPr>
        <xdr:cNvSpPr/>
      </xdr:nvSpPr>
      <xdr:spPr>
        <a:xfrm>
          <a:off x="1397000" y="1379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18516</xdr:rowOff>
    </xdr:from>
    <xdr:ext cx="762000" cy="259045"/>
    <xdr:sp macro="" textlink="">
      <xdr:nvSpPr>
        <xdr:cNvPr id="221" name="テキスト ボックス 220">
          <a:extLst>
            <a:ext uri="{FF2B5EF4-FFF2-40B4-BE49-F238E27FC236}">
              <a16:creationId xmlns:a16="http://schemas.microsoft.com/office/drawing/2014/main" id="{555ED139-B5D9-43BB-BAE6-C4A092F171C1}"/>
            </a:ext>
          </a:extLst>
        </xdr:cNvPr>
        <xdr:cNvSpPr txBox="1"/>
      </xdr:nvSpPr>
      <xdr:spPr>
        <a:xfrm>
          <a:off x="1066800" y="1356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452FDF5B-5307-4037-B8BB-FF327F5CE936}"/>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BE841C2E-D9BF-4AEF-955A-51A439EDBEF3}"/>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BF4C8D1E-1FE2-4F40-B6BE-AF68EB10F611}"/>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DB93E2BE-AC8D-419F-B1BE-A76694F97B81}"/>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30DB394E-AA67-4FDE-8545-FB9429A84DAB}"/>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151FA454-2C2E-40FF-9FFF-2E99AB6C7E6E}"/>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D6D1B881-436A-420B-853A-F884FE0A8ED3}"/>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7FB93B82-907E-45E7-A113-BEA62C9970CE}"/>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65D3BB4C-F697-4982-AD46-576E1B64F032}"/>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EAF99472-DBB4-4845-A206-CDCBD007C4A9}"/>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E5B1F599-3F0D-4C7E-A266-C2EF8FC620DE}"/>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35071903-1848-458E-A20A-CA669F20AB34}"/>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3AD273FF-7E41-4E44-86B1-870093132E42}"/>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となり、類似団体に比べ高い傾向が続いている。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独自の給与カットはしていないものの、給与構造の見直しについては完全実施済みであり、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年度からは管理職手当の定額化により人件費を抑制している。特別昇給の是正も</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年度に実施し、特殊勤務手当や地域手当についても該当していないため支給していない。また</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給与制度の総合的見直しを実施しており、人件費抑制のために様々な取組を行っている。一方で高卒・短大卒採用者の昇格が他団体に比して早め（学歴等関係なく個人の能力により早まる場合がある）になっていることや、昇格が早まることで</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級（指導監及び副指導監）職員の割合が年々増加傾向にあることがラスパイレス指数を高止まりさせている要因となっており、全体の職層のバランスを適正に調整しなければならない。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BA05160A-8C63-4B8C-A72B-0A5F7EBC6C3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6959FC9A-FDCA-4FE2-B88F-898A5E1CE85E}"/>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A54E340E-337E-4F2C-9D83-3E0419C65F6E}"/>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C3D5BC8D-E664-4C79-939A-7548C3893A8D}"/>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F38148D0-E446-4399-A06F-7736B1D31A48}"/>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5110D3E9-2747-45E4-B4BF-949671139BCC}"/>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22DB8D74-56AC-44EA-8FF3-4A405ED963D9}"/>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AAA5EF9D-E923-475C-8BEA-8A27E1CBCD74}"/>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31728EF9-01F9-4E53-9D28-02752F83FCB1}"/>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B967D33F-BB8E-4C64-804A-4843721C3532}"/>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62620AA3-9EBD-4022-9B19-5517C3835958}"/>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10CFB49C-D007-4DB8-8DC5-97557BD275EF}"/>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7988EF56-A2E2-437E-99C0-F0C4CE63848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E1D2EA1C-449A-4183-9744-DA2071C6D37E}"/>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39A6EB29-BAD9-484A-8950-6AE8FD62F9A2}"/>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89</xdr:row>
      <xdr:rowOff>29634</xdr:rowOff>
    </xdr:to>
    <xdr:cxnSp macro="">
      <xdr:nvCxnSpPr>
        <xdr:cNvPr id="250" name="直線コネクタ 249">
          <a:extLst>
            <a:ext uri="{FF2B5EF4-FFF2-40B4-BE49-F238E27FC236}">
              <a16:creationId xmlns:a16="http://schemas.microsoft.com/office/drawing/2014/main" id="{DBF15C10-8F34-4CE7-B9B8-DA5E35E2222E}"/>
            </a:ext>
          </a:extLst>
        </xdr:cNvPr>
        <xdr:cNvCxnSpPr/>
      </xdr:nvCxnSpPr>
      <xdr:spPr>
        <a:xfrm flipV="1">
          <a:off x="17018000" y="13740341"/>
          <a:ext cx="0" cy="1548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BCF29DF9-0E60-4FD5-A85C-3788DE4E64F3}"/>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a:extLst>
            <a:ext uri="{FF2B5EF4-FFF2-40B4-BE49-F238E27FC236}">
              <a16:creationId xmlns:a16="http://schemas.microsoft.com/office/drawing/2014/main" id="{5C277675-E9CB-4104-BB06-7A8840BFC56E}"/>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a:extLst>
            <a:ext uri="{FF2B5EF4-FFF2-40B4-BE49-F238E27FC236}">
              <a16:creationId xmlns:a16="http://schemas.microsoft.com/office/drawing/2014/main" id="{88F32E47-BF7C-4E24-880D-93B25D2A04EC}"/>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a:extLst>
            <a:ext uri="{FF2B5EF4-FFF2-40B4-BE49-F238E27FC236}">
              <a16:creationId xmlns:a16="http://schemas.microsoft.com/office/drawing/2014/main" id="{204C902F-E27F-41D3-9746-0688FEA76077}"/>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87</xdr:row>
      <xdr:rowOff>151341</xdr:rowOff>
    </xdr:to>
    <xdr:cxnSp macro="">
      <xdr:nvCxnSpPr>
        <xdr:cNvPr id="255" name="直線コネクタ 254">
          <a:extLst>
            <a:ext uri="{FF2B5EF4-FFF2-40B4-BE49-F238E27FC236}">
              <a16:creationId xmlns:a16="http://schemas.microsoft.com/office/drawing/2014/main" id="{FF8BE08E-4D63-4CE4-BFC5-CDB209C4947A}"/>
            </a:ext>
          </a:extLst>
        </xdr:cNvPr>
        <xdr:cNvCxnSpPr/>
      </xdr:nvCxnSpPr>
      <xdr:spPr>
        <a:xfrm flipV="1">
          <a:off x="16179800" y="15047384"/>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56" name="給与水準   （国との比較）平均値テキスト">
          <a:extLst>
            <a:ext uri="{FF2B5EF4-FFF2-40B4-BE49-F238E27FC236}">
              <a16:creationId xmlns:a16="http://schemas.microsoft.com/office/drawing/2014/main" id="{A9FA2ADC-0178-4D48-ABCA-2BB3EC6DD534}"/>
            </a:ext>
          </a:extLst>
        </xdr:cNvPr>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7" name="フローチャート: 判断 256">
          <a:extLst>
            <a:ext uri="{FF2B5EF4-FFF2-40B4-BE49-F238E27FC236}">
              <a16:creationId xmlns:a16="http://schemas.microsoft.com/office/drawing/2014/main" id="{3A010D50-6C61-434A-875B-47ADA9E64DD3}"/>
            </a:ext>
          </a:extLst>
        </xdr:cNvPr>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151341</xdr:rowOff>
    </xdr:to>
    <xdr:cxnSp macro="">
      <xdr:nvCxnSpPr>
        <xdr:cNvPr id="258" name="直線コネクタ 257">
          <a:extLst>
            <a:ext uri="{FF2B5EF4-FFF2-40B4-BE49-F238E27FC236}">
              <a16:creationId xmlns:a16="http://schemas.microsoft.com/office/drawing/2014/main" id="{8AFF0E63-AF59-4E68-B7C2-91C7DB40F814}"/>
            </a:ext>
          </a:extLst>
        </xdr:cNvPr>
        <xdr:cNvCxnSpPr/>
      </xdr:nvCxnSpPr>
      <xdr:spPr>
        <a:xfrm>
          <a:off x="15290800" y="150071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9" name="フローチャート: 判断 258">
          <a:extLst>
            <a:ext uri="{FF2B5EF4-FFF2-40B4-BE49-F238E27FC236}">
              <a16:creationId xmlns:a16="http://schemas.microsoft.com/office/drawing/2014/main" id="{D6C0CC15-E741-4483-A821-988C333DD3D5}"/>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60" name="テキスト ボックス 259">
          <a:extLst>
            <a:ext uri="{FF2B5EF4-FFF2-40B4-BE49-F238E27FC236}">
              <a16:creationId xmlns:a16="http://schemas.microsoft.com/office/drawing/2014/main" id="{15BE242B-FA63-4BC1-B6CB-0CA26C12141A}"/>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151341</xdr:rowOff>
    </xdr:to>
    <xdr:cxnSp macro="">
      <xdr:nvCxnSpPr>
        <xdr:cNvPr id="261" name="直線コネクタ 260">
          <a:extLst>
            <a:ext uri="{FF2B5EF4-FFF2-40B4-BE49-F238E27FC236}">
              <a16:creationId xmlns:a16="http://schemas.microsoft.com/office/drawing/2014/main" id="{872D622F-1864-4695-9630-1945F0F9E2B6}"/>
            </a:ext>
          </a:extLst>
        </xdr:cNvPr>
        <xdr:cNvCxnSpPr/>
      </xdr:nvCxnSpPr>
      <xdr:spPr>
        <a:xfrm flipV="1">
          <a:off x="14401800" y="150071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2" name="フローチャート: 判断 261">
          <a:extLst>
            <a:ext uri="{FF2B5EF4-FFF2-40B4-BE49-F238E27FC236}">
              <a16:creationId xmlns:a16="http://schemas.microsoft.com/office/drawing/2014/main" id="{F912ABD4-1F82-45E2-8947-AB13B52A968D}"/>
            </a:ext>
          </a:extLst>
        </xdr:cNvPr>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63" name="テキスト ボックス 262">
          <a:extLst>
            <a:ext uri="{FF2B5EF4-FFF2-40B4-BE49-F238E27FC236}">
              <a16:creationId xmlns:a16="http://schemas.microsoft.com/office/drawing/2014/main" id="{97A3853D-DA93-4814-AAA1-FA6E6D4A115E}"/>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151341</xdr:rowOff>
    </xdr:from>
    <xdr:to>
      <xdr:col>68</xdr:col>
      <xdr:colOff>152400</xdr:colOff>
      <xdr:row>88</xdr:row>
      <xdr:rowOff>100541</xdr:rowOff>
    </xdr:to>
    <xdr:cxnSp macro="">
      <xdr:nvCxnSpPr>
        <xdr:cNvPr id="264" name="直線コネクタ 263">
          <a:extLst>
            <a:ext uri="{FF2B5EF4-FFF2-40B4-BE49-F238E27FC236}">
              <a16:creationId xmlns:a16="http://schemas.microsoft.com/office/drawing/2014/main" id="{1A9514C3-B1CE-4BF9-ACE3-8FF664F94C78}"/>
            </a:ext>
          </a:extLst>
        </xdr:cNvPr>
        <xdr:cNvCxnSpPr/>
      </xdr:nvCxnSpPr>
      <xdr:spPr>
        <a:xfrm flipV="1">
          <a:off x="13512800" y="1506749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5" name="フローチャート: 判断 264">
          <a:extLst>
            <a:ext uri="{FF2B5EF4-FFF2-40B4-BE49-F238E27FC236}">
              <a16:creationId xmlns:a16="http://schemas.microsoft.com/office/drawing/2014/main" id="{61FFDA83-D99A-4C68-9A89-4E8A776BA705}"/>
            </a:ext>
          </a:extLst>
        </xdr:cNvPr>
        <xdr:cNvSpPr/>
      </xdr:nvSpPr>
      <xdr:spPr>
        <a:xfrm>
          <a:off x="14351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66" name="テキスト ボックス 265">
          <a:extLst>
            <a:ext uri="{FF2B5EF4-FFF2-40B4-BE49-F238E27FC236}">
              <a16:creationId xmlns:a16="http://schemas.microsoft.com/office/drawing/2014/main" id="{40CCAD76-711C-4FE0-B3B0-92F9824F20B5}"/>
            </a:ext>
          </a:extLst>
        </xdr:cNvPr>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67" name="フローチャート: 判断 266">
          <a:extLst>
            <a:ext uri="{FF2B5EF4-FFF2-40B4-BE49-F238E27FC236}">
              <a16:creationId xmlns:a16="http://schemas.microsoft.com/office/drawing/2014/main" id="{34AA337A-06EE-482A-B32C-A1EB4BEE8E06}"/>
            </a:ext>
          </a:extLst>
        </xdr:cNvPr>
        <xdr:cNvSpPr/>
      </xdr:nvSpPr>
      <xdr:spPr>
        <a:xfrm>
          <a:off x="13462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68" name="テキスト ボックス 267">
          <a:extLst>
            <a:ext uri="{FF2B5EF4-FFF2-40B4-BE49-F238E27FC236}">
              <a16:creationId xmlns:a16="http://schemas.microsoft.com/office/drawing/2014/main" id="{35C47CE5-0734-4F92-8686-60FD17A3BC33}"/>
            </a:ext>
          </a:extLst>
        </xdr:cNvPr>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463A81EC-174B-49A0-96C5-70AD3365EAC7}"/>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4DCCF517-76DF-41A8-BC49-5776B80F09AF}"/>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37F7ABD0-9B9E-4E4F-BEA5-070C680110C1}"/>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13A2CCE1-D54A-41E7-9CDA-E39C0E946A91}"/>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90BC05A8-D055-4880-BF1E-85067A98D3CF}"/>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4" name="楕円 273">
          <a:extLst>
            <a:ext uri="{FF2B5EF4-FFF2-40B4-BE49-F238E27FC236}">
              <a16:creationId xmlns:a16="http://schemas.microsoft.com/office/drawing/2014/main" id="{C6E6A6AE-0C16-4C64-A704-AB56D95DB0E5}"/>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5" name="給与水準   （国との比較）該当値テキスト">
          <a:extLst>
            <a:ext uri="{FF2B5EF4-FFF2-40B4-BE49-F238E27FC236}">
              <a16:creationId xmlns:a16="http://schemas.microsoft.com/office/drawing/2014/main" id="{1407D7A1-7481-4249-ABCD-4C61DDDFD0E2}"/>
            </a:ext>
          </a:extLst>
        </xdr:cNvPr>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100541</xdr:rowOff>
    </xdr:from>
    <xdr:to>
      <xdr:col>77</xdr:col>
      <xdr:colOff>95250</xdr:colOff>
      <xdr:row>88</xdr:row>
      <xdr:rowOff>30691</xdr:rowOff>
    </xdr:to>
    <xdr:sp macro="" textlink="">
      <xdr:nvSpPr>
        <xdr:cNvPr id="276" name="楕円 275">
          <a:extLst>
            <a:ext uri="{FF2B5EF4-FFF2-40B4-BE49-F238E27FC236}">
              <a16:creationId xmlns:a16="http://schemas.microsoft.com/office/drawing/2014/main" id="{FB2F2B2A-F4CF-4F2B-80F3-6D139A73B403}"/>
            </a:ext>
          </a:extLst>
        </xdr:cNvPr>
        <xdr:cNvSpPr/>
      </xdr:nvSpPr>
      <xdr:spPr>
        <a:xfrm>
          <a:off x="16129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15468</xdr:rowOff>
    </xdr:from>
    <xdr:ext cx="736600" cy="259045"/>
    <xdr:sp macro="" textlink="">
      <xdr:nvSpPr>
        <xdr:cNvPr id="277" name="テキスト ボックス 276">
          <a:extLst>
            <a:ext uri="{FF2B5EF4-FFF2-40B4-BE49-F238E27FC236}">
              <a16:creationId xmlns:a16="http://schemas.microsoft.com/office/drawing/2014/main" id="{B1A98CF1-2A6E-490D-A5C8-5253C4250E48}"/>
            </a:ext>
          </a:extLst>
        </xdr:cNvPr>
        <xdr:cNvSpPr txBox="1"/>
      </xdr:nvSpPr>
      <xdr:spPr>
        <a:xfrm>
          <a:off x="15798800" y="1510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8" name="楕円 277">
          <a:extLst>
            <a:ext uri="{FF2B5EF4-FFF2-40B4-BE49-F238E27FC236}">
              <a16:creationId xmlns:a16="http://schemas.microsoft.com/office/drawing/2014/main" id="{8184E94B-70D9-45DD-A8E3-4D15FD1CC6CB}"/>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79" name="テキスト ボックス 278">
          <a:extLst>
            <a:ext uri="{FF2B5EF4-FFF2-40B4-BE49-F238E27FC236}">
              <a16:creationId xmlns:a16="http://schemas.microsoft.com/office/drawing/2014/main" id="{326EC00D-1880-4DC0-9365-BF9B41AEF0A6}"/>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100541</xdr:rowOff>
    </xdr:from>
    <xdr:to>
      <xdr:col>68</xdr:col>
      <xdr:colOff>203200</xdr:colOff>
      <xdr:row>88</xdr:row>
      <xdr:rowOff>30691</xdr:rowOff>
    </xdr:to>
    <xdr:sp macro="" textlink="">
      <xdr:nvSpPr>
        <xdr:cNvPr id="280" name="楕円 279">
          <a:extLst>
            <a:ext uri="{FF2B5EF4-FFF2-40B4-BE49-F238E27FC236}">
              <a16:creationId xmlns:a16="http://schemas.microsoft.com/office/drawing/2014/main" id="{A9464135-CFCE-4AB8-80D9-1E502063D226}"/>
            </a:ext>
          </a:extLst>
        </xdr:cNvPr>
        <xdr:cNvSpPr/>
      </xdr:nvSpPr>
      <xdr:spPr>
        <a:xfrm>
          <a:off x="14351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15468</xdr:rowOff>
    </xdr:from>
    <xdr:ext cx="762000" cy="259045"/>
    <xdr:sp macro="" textlink="">
      <xdr:nvSpPr>
        <xdr:cNvPr id="281" name="テキスト ボックス 280">
          <a:extLst>
            <a:ext uri="{FF2B5EF4-FFF2-40B4-BE49-F238E27FC236}">
              <a16:creationId xmlns:a16="http://schemas.microsoft.com/office/drawing/2014/main" id="{77AD815D-2D15-41BE-A9E8-2EC59694758B}"/>
            </a:ext>
          </a:extLst>
        </xdr:cNvPr>
        <xdr:cNvSpPr txBox="1"/>
      </xdr:nvSpPr>
      <xdr:spPr>
        <a:xfrm>
          <a:off x="14020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49741</xdr:rowOff>
    </xdr:from>
    <xdr:to>
      <xdr:col>64</xdr:col>
      <xdr:colOff>152400</xdr:colOff>
      <xdr:row>88</xdr:row>
      <xdr:rowOff>151341</xdr:rowOff>
    </xdr:to>
    <xdr:sp macro="" textlink="">
      <xdr:nvSpPr>
        <xdr:cNvPr id="282" name="楕円 281">
          <a:extLst>
            <a:ext uri="{FF2B5EF4-FFF2-40B4-BE49-F238E27FC236}">
              <a16:creationId xmlns:a16="http://schemas.microsoft.com/office/drawing/2014/main" id="{6AFF7D10-4B6A-4DA7-A133-06D4365FCEBE}"/>
            </a:ext>
          </a:extLst>
        </xdr:cNvPr>
        <xdr:cNvSpPr/>
      </xdr:nvSpPr>
      <xdr:spPr>
        <a:xfrm>
          <a:off x="13462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136118</xdr:rowOff>
    </xdr:from>
    <xdr:ext cx="762000" cy="259045"/>
    <xdr:sp macro="" textlink="">
      <xdr:nvSpPr>
        <xdr:cNvPr id="283" name="テキスト ボックス 282">
          <a:extLst>
            <a:ext uri="{FF2B5EF4-FFF2-40B4-BE49-F238E27FC236}">
              <a16:creationId xmlns:a16="http://schemas.microsoft.com/office/drawing/2014/main" id="{E4FEF4D7-7CD8-4B06-B3A0-07FA797B2311}"/>
            </a:ext>
          </a:extLst>
        </xdr:cNvPr>
        <xdr:cNvSpPr txBox="1"/>
      </xdr:nvSpPr>
      <xdr:spPr>
        <a:xfrm>
          <a:off x="13131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99245B43-63DA-4F2F-8D9C-0323498902AA}"/>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EB7D509D-A266-471F-9A12-BC8E34E80DFE}"/>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ED4A6B04-D09A-443B-BFD7-485A3E89D13A}"/>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5738154-C916-4DB2-AF48-61DC96D187FA}"/>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94F8086C-7011-4422-8633-316AA268D7EF}"/>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EFC73FEC-AC5C-49A7-A8EC-AD2D013E896F}"/>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71C0E50C-1136-45A6-A3DF-FC403EBC2462}"/>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98E193EA-83C1-488A-A92D-5F03E21A20E5}"/>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46A2B764-18D4-40C5-BA92-812338FB0A3E}"/>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E72FBC8F-6E20-45A3-B47D-F5813C7E1491}"/>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6597CB44-667B-4DA9-84C5-34BB2ED6B0BF}"/>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94D3011E-CB5A-4405-AD08-1AFB2236EB02}"/>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6A4EDD9F-53BE-4E64-9DDD-39BEC90B956E}"/>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年度までの間、定年退職者分について不補充としていた経緯もあり、集中改革プラン（平成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年度）の計画値を上回るペースで職員数が減少してきたが、平成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年度以降は毎年度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名程度の新規採用を行っており、また近年は病院事業の経営状況の改善のための職員採用等により、職員数は増加傾向となっている。令和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年度末に策定した定員管理計画（</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ヶ年）においては、定年の段階的引上げによる定年退職者がいない年度があることを考慮し、最終年度における目標値を</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年度職員数から＋</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名とした</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％）で掲げている。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に比べ職員数が少ない状況にあるため、人員の増調整はやむを得ないものと考えるが、一方で、全国平均や青森県平均に比べると高水準にあることから、行政サービスの質を維持しながらも、簡素で効率的な組織機構の構築に努め、より適正な人員配置や指定管理者制度等の導入によって引き続き適切な定員管理に努めなければならない。</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B46DD60D-7820-4050-99EB-BE62B4CEAD0B}"/>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9D52672B-9A9F-4015-9A61-CF13807CBAEF}"/>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6B320C99-B110-4B6D-9336-A1F5C717F166}"/>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50B1658B-EF96-428E-BFF6-F9C36C16D5A2}"/>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C447E09B-FC3C-4197-AA72-3E846B0B52C2}"/>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2D4C7085-092A-4CD0-8FDC-BA965113FF6C}"/>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2F3C8816-853C-4180-8DA9-9EE725460645}"/>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8B863317-9838-43AC-93A5-EC2BF1972282}"/>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89144B17-3930-48B9-99D9-4E54C2966ABB}"/>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4864C661-7855-4881-8300-937E76D9CC43}"/>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5794FF2-56D2-4744-A460-B2BF94B29A09}"/>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71175661-8762-47C6-85E3-782E58FC4AA7}"/>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333270C2-E9B6-424D-860F-EB53EEC3583E}"/>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6E1B94BC-17C4-4875-B203-F3B04251F078}"/>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6FB05741-C135-4BC0-A590-0C47EC944EDF}"/>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93EA3850-0CD4-4CE2-9A9B-C49B0AC7662E}"/>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6D2E28A5-83E6-4C8E-A726-86779E8B055D}"/>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3F5E62-A365-499A-A79C-57E51AF38074}"/>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49772</xdr:rowOff>
    </xdr:from>
    <xdr:to>
      <xdr:col>81</xdr:col>
      <xdr:colOff>44450</xdr:colOff>
      <xdr:row>67</xdr:row>
      <xdr:rowOff>43241</xdr:rowOff>
    </xdr:to>
    <xdr:cxnSp macro="">
      <xdr:nvCxnSpPr>
        <xdr:cNvPr id="315" name="直線コネクタ 314">
          <a:extLst>
            <a:ext uri="{FF2B5EF4-FFF2-40B4-BE49-F238E27FC236}">
              <a16:creationId xmlns:a16="http://schemas.microsoft.com/office/drawing/2014/main" id="{674A4915-D786-4C3E-9226-3C85C0E768C3}"/>
            </a:ext>
          </a:extLst>
        </xdr:cNvPr>
        <xdr:cNvCxnSpPr/>
      </xdr:nvCxnSpPr>
      <xdr:spPr>
        <a:xfrm flipV="1">
          <a:off x="17018000" y="10165322"/>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15318</xdr:rowOff>
    </xdr:from>
    <xdr:ext cx="762000" cy="259045"/>
    <xdr:sp macro="" textlink="">
      <xdr:nvSpPr>
        <xdr:cNvPr id="316" name="定員管理の状況最小値テキスト">
          <a:extLst>
            <a:ext uri="{FF2B5EF4-FFF2-40B4-BE49-F238E27FC236}">
              <a16:creationId xmlns:a16="http://schemas.microsoft.com/office/drawing/2014/main" id="{3E680649-B12B-4D70-A92F-6759833EE33B}"/>
            </a:ext>
          </a:extLst>
        </xdr:cNvPr>
        <xdr:cNvSpPr txBox="1"/>
      </xdr:nvSpPr>
      <xdr:spPr>
        <a:xfrm>
          <a:off x="17106900" y="1150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43241</xdr:rowOff>
    </xdr:from>
    <xdr:to>
      <xdr:col>81</xdr:col>
      <xdr:colOff>133350</xdr:colOff>
      <xdr:row>67</xdr:row>
      <xdr:rowOff>43241</xdr:rowOff>
    </xdr:to>
    <xdr:cxnSp macro="">
      <xdr:nvCxnSpPr>
        <xdr:cNvPr id="317" name="直線コネクタ 316">
          <a:extLst>
            <a:ext uri="{FF2B5EF4-FFF2-40B4-BE49-F238E27FC236}">
              <a16:creationId xmlns:a16="http://schemas.microsoft.com/office/drawing/2014/main" id="{D7EB1081-24A1-4421-B81D-DBC7C54F875B}"/>
            </a:ext>
          </a:extLst>
        </xdr:cNvPr>
        <xdr:cNvCxnSpPr/>
      </xdr:nvCxnSpPr>
      <xdr:spPr>
        <a:xfrm>
          <a:off x="16929100" y="1153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136149</xdr:rowOff>
    </xdr:from>
    <xdr:ext cx="762000" cy="259045"/>
    <xdr:sp macro="" textlink="">
      <xdr:nvSpPr>
        <xdr:cNvPr id="318" name="定員管理の状況最大値テキスト">
          <a:extLst>
            <a:ext uri="{FF2B5EF4-FFF2-40B4-BE49-F238E27FC236}">
              <a16:creationId xmlns:a16="http://schemas.microsoft.com/office/drawing/2014/main" id="{E6E02E34-74A9-484C-8307-CA5E7BE4D5C0}"/>
            </a:ext>
          </a:extLst>
        </xdr:cNvPr>
        <xdr:cNvSpPr txBox="1"/>
      </xdr:nvSpPr>
      <xdr:spPr>
        <a:xfrm>
          <a:off x="17106900" y="990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49772</xdr:rowOff>
    </xdr:from>
    <xdr:to>
      <xdr:col>81</xdr:col>
      <xdr:colOff>133350</xdr:colOff>
      <xdr:row>59</xdr:row>
      <xdr:rowOff>49772</xdr:rowOff>
    </xdr:to>
    <xdr:cxnSp macro="">
      <xdr:nvCxnSpPr>
        <xdr:cNvPr id="319" name="直線コネクタ 318">
          <a:extLst>
            <a:ext uri="{FF2B5EF4-FFF2-40B4-BE49-F238E27FC236}">
              <a16:creationId xmlns:a16="http://schemas.microsoft.com/office/drawing/2014/main" id="{A7F580C5-78B1-400F-9B12-3345D2EB3005}"/>
            </a:ext>
          </a:extLst>
        </xdr:cNvPr>
        <xdr:cNvCxnSpPr/>
      </xdr:nvCxnSpPr>
      <xdr:spPr>
        <a:xfrm>
          <a:off x="16929100" y="10165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30904</xdr:rowOff>
    </xdr:from>
    <xdr:to>
      <xdr:col>81</xdr:col>
      <xdr:colOff>44450</xdr:colOff>
      <xdr:row>61</xdr:row>
      <xdr:rowOff>59630</xdr:rowOff>
    </xdr:to>
    <xdr:cxnSp macro="">
      <xdr:nvCxnSpPr>
        <xdr:cNvPr id="320" name="直線コネクタ 319">
          <a:extLst>
            <a:ext uri="{FF2B5EF4-FFF2-40B4-BE49-F238E27FC236}">
              <a16:creationId xmlns:a16="http://schemas.microsoft.com/office/drawing/2014/main" id="{3EBE9A1E-C74C-4013-A30E-10B64462FCEA}"/>
            </a:ext>
          </a:extLst>
        </xdr:cNvPr>
        <xdr:cNvCxnSpPr/>
      </xdr:nvCxnSpPr>
      <xdr:spPr>
        <a:xfrm>
          <a:off x="16179800" y="10489354"/>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1347</xdr:rowOff>
    </xdr:from>
    <xdr:ext cx="762000" cy="259045"/>
    <xdr:sp macro="" textlink="">
      <xdr:nvSpPr>
        <xdr:cNvPr id="321" name="定員管理の状況平均値テキスト">
          <a:extLst>
            <a:ext uri="{FF2B5EF4-FFF2-40B4-BE49-F238E27FC236}">
              <a16:creationId xmlns:a16="http://schemas.microsoft.com/office/drawing/2014/main" id="{BFD76780-13F1-4788-9504-04B7A7F9E111}"/>
            </a:ext>
          </a:extLst>
        </xdr:cNvPr>
        <xdr:cNvSpPr txBox="1"/>
      </xdr:nvSpPr>
      <xdr:spPr>
        <a:xfrm>
          <a:off x="17106900" y="10631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29270</xdr:rowOff>
    </xdr:from>
    <xdr:to>
      <xdr:col>81</xdr:col>
      <xdr:colOff>95250</xdr:colOff>
      <xdr:row>62</xdr:row>
      <xdr:rowOff>130870</xdr:rowOff>
    </xdr:to>
    <xdr:sp macro="" textlink="">
      <xdr:nvSpPr>
        <xdr:cNvPr id="322" name="フローチャート: 判断 321">
          <a:extLst>
            <a:ext uri="{FF2B5EF4-FFF2-40B4-BE49-F238E27FC236}">
              <a16:creationId xmlns:a16="http://schemas.microsoft.com/office/drawing/2014/main" id="{C53632B1-4C67-4250-B652-4620CB8C67CC}"/>
            </a:ext>
          </a:extLst>
        </xdr:cNvPr>
        <xdr:cNvSpPr/>
      </xdr:nvSpPr>
      <xdr:spPr>
        <a:xfrm>
          <a:off x="169672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5624</xdr:rowOff>
    </xdr:from>
    <xdr:to>
      <xdr:col>77</xdr:col>
      <xdr:colOff>44450</xdr:colOff>
      <xdr:row>61</xdr:row>
      <xdr:rowOff>30904</xdr:rowOff>
    </xdr:to>
    <xdr:cxnSp macro="">
      <xdr:nvCxnSpPr>
        <xdr:cNvPr id="323" name="直線コネクタ 322">
          <a:extLst>
            <a:ext uri="{FF2B5EF4-FFF2-40B4-BE49-F238E27FC236}">
              <a16:creationId xmlns:a16="http://schemas.microsoft.com/office/drawing/2014/main" id="{6E7B29C7-A4B9-491B-92C7-9C2C21C202BC}"/>
            </a:ext>
          </a:extLst>
        </xdr:cNvPr>
        <xdr:cNvCxnSpPr/>
      </xdr:nvCxnSpPr>
      <xdr:spPr>
        <a:xfrm>
          <a:off x="15290800" y="10464074"/>
          <a:ext cx="889000" cy="2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162802</xdr:rowOff>
    </xdr:from>
    <xdr:to>
      <xdr:col>77</xdr:col>
      <xdr:colOff>95250</xdr:colOff>
      <xdr:row>62</xdr:row>
      <xdr:rowOff>92952</xdr:rowOff>
    </xdr:to>
    <xdr:sp macro="" textlink="">
      <xdr:nvSpPr>
        <xdr:cNvPr id="324" name="フローチャート: 判断 323">
          <a:extLst>
            <a:ext uri="{FF2B5EF4-FFF2-40B4-BE49-F238E27FC236}">
              <a16:creationId xmlns:a16="http://schemas.microsoft.com/office/drawing/2014/main" id="{B4A7F3CC-1F3F-40DA-ADAC-6FBACB5D6C6D}"/>
            </a:ext>
          </a:extLst>
        </xdr:cNvPr>
        <xdr:cNvSpPr/>
      </xdr:nvSpPr>
      <xdr:spPr>
        <a:xfrm>
          <a:off x="16129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77729</xdr:rowOff>
    </xdr:from>
    <xdr:ext cx="736600" cy="259045"/>
    <xdr:sp macro="" textlink="">
      <xdr:nvSpPr>
        <xdr:cNvPr id="325" name="テキスト ボックス 324">
          <a:extLst>
            <a:ext uri="{FF2B5EF4-FFF2-40B4-BE49-F238E27FC236}">
              <a16:creationId xmlns:a16="http://schemas.microsoft.com/office/drawing/2014/main" id="{32CC6FA6-3806-4735-B398-2BD5D360E821}"/>
            </a:ext>
          </a:extLst>
        </xdr:cNvPr>
        <xdr:cNvSpPr txBox="1"/>
      </xdr:nvSpPr>
      <xdr:spPr>
        <a:xfrm>
          <a:off x="15798800" y="1070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150646</xdr:rowOff>
    </xdr:from>
    <xdr:to>
      <xdr:col>72</xdr:col>
      <xdr:colOff>203200</xdr:colOff>
      <xdr:row>61</xdr:row>
      <xdr:rowOff>5624</xdr:rowOff>
    </xdr:to>
    <xdr:cxnSp macro="">
      <xdr:nvCxnSpPr>
        <xdr:cNvPr id="326" name="直線コネクタ 325">
          <a:extLst>
            <a:ext uri="{FF2B5EF4-FFF2-40B4-BE49-F238E27FC236}">
              <a16:creationId xmlns:a16="http://schemas.microsoft.com/office/drawing/2014/main" id="{D00B3DDB-647A-4B65-8421-9AEC02D9D287}"/>
            </a:ext>
          </a:extLst>
        </xdr:cNvPr>
        <xdr:cNvCxnSpPr/>
      </xdr:nvCxnSpPr>
      <xdr:spPr>
        <a:xfrm>
          <a:off x="14401800" y="10437646"/>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115691</xdr:rowOff>
    </xdr:from>
    <xdr:to>
      <xdr:col>73</xdr:col>
      <xdr:colOff>44450</xdr:colOff>
      <xdr:row>62</xdr:row>
      <xdr:rowOff>45841</xdr:rowOff>
    </xdr:to>
    <xdr:sp macro="" textlink="">
      <xdr:nvSpPr>
        <xdr:cNvPr id="327" name="フローチャート: 判断 326">
          <a:extLst>
            <a:ext uri="{FF2B5EF4-FFF2-40B4-BE49-F238E27FC236}">
              <a16:creationId xmlns:a16="http://schemas.microsoft.com/office/drawing/2014/main" id="{F4FE4231-A9F1-4819-8B23-EBB83A164070}"/>
            </a:ext>
          </a:extLst>
        </xdr:cNvPr>
        <xdr:cNvSpPr/>
      </xdr:nvSpPr>
      <xdr:spPr>
        <a:xfrm>
          <a:off x="15240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30618</xdr:rowOff>
    </xdr:from>
    <xdr:ext cx="762000" cy="259045"/>
    <xdr:sp macro="" textlink="">
      <xdr:nvSpPr>
        <xdr:cNvPr id="328" name="テキスト ボックス 327">
          <a:extLst>
            <a:ext uri="{FF2B5EF4-FFF2-40B4-BE49-F238E27FC236}">
              <a16:creationId xmlns:a16="http://schemas.microsoft.com/office/drawing/2014/main" id="{C5128AEA-6F1A-4634-B798-21A8173D4821}"/>
            </a:ext>
          </a:extLst>
        </xdr:cNvPr>
        <xdr:cNvSpPr txBox="1"/>
      </xdr:nvSpPr>
      <xdr:spPr>
        <a:xfrm>
          <a:off x="14909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96641</xdr:rowOff>
    </xdr:from>
    <xdr:to>
      <xdr:col>68</xdr:col>
      <xdr:colOff>152400</xdr:colOff>
      <xdr:row>60</xdr:row>
      <xdr:rowOff>150646</xdr:rowOff>
    </xdr:to>
    <xdr:cxnSp macro="">
      <xdr:nvCxnSpPr>
        <xdr:cNvPr id="329" name="直線コネクタ 328">
          <a:extLst>
            <a:ext uri="{FF2B5EF4-FFF2-40B4-BE49-F238E27FC236}">
              <a16:creationId xmlns:a16="http://schemas.microsoft.com/office/drawing/2014/main" id="{93BC49E0-5CF6-4F23-95B7-A2B063EC8173}"/>
            </a:ext>
          </a:extLst>
        </xdr:cNvPr>
        <xdr:cNvCxnSpPr/>
      </xdr:nvCxnSpPr>
      <xdr:spPr>
        <a:xfrm>
          <a:off x="13512800" y="10383641"/>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84667</xdr:rowOff>
    </xdr:from>
    <xdr:to>
      <xdr:col>68</xdr:col>
      <xdr:colOff>203200</xdr:colOff>
      <xdr:row>62</xdr:row>
      <xdr:rowOff>14817</xdr:rowOff>
    </xdr:to>
    <xdr:sp macro="" textlink="">
      <xdr:nvSpPr>
        <xdr:cNvPr id="330" name="フローチャート: 判断 329">
          <a:extLst>
            <a:ext uri="{FF2B5EF4-FFF2-40B4-BE49-F238E27FC236}">
              <a16:creationId xmlns:a16="http://schemas.microsoft.com/office/drawing/2014/main" id="{91F5EA32-82BC-4655-848E-21127A072492}"/>
            </a:ext>
          </a:extLst>
        </xdr:cNvPr>
        <xdr:cNvSpPr/>
      </xdr:nvSpPr>
      <xdr:spPr>
        <a:xfrm>
          <a:off x="14351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171044</xdr:rowOff>
    </xdr:from>
    <xdr:ext cx="762000" cy="259045"/>
    <xdr:sp macro="" textlink="">
      <xdr:nvSpPr>
        <xdr:cNvPr id="331" name="テキスト ボックス 330">
          <a:extLst>
            <a:ext uri="{FF2B5EF4-FFF2-40B4-BE49-F238E27FC236}">
              <a16:creationId xmlns:a16="http://schemas.microsoft.com/office/drawing/2014/main" id="{3F518C2C-8996-4AB5-9897-F9F936E15588}"/>
            </a:ext>
          </a:extLst>
        </xdr:cNvPr>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31810</xdr:rowOff>
    </xdr:from>
    <xdr:to>
      <xdr:col>64</xdr:col>
      <xdr:colOff>152400</xdr:colOff>
      <xdr:row>61</xdr:row>
      <xdr:rowOff>133410</xdr:rowOff>
    </xdr:to>
    <xdr:sp macro="" textlink="">
      <xdr:nvSpPr>
        <xdr:cNvPr id="332" name="フローチャート: 判断 331">
          <a:extLst>
            <a:ext uri="{FF2B5EF4-FFF2-40B4-BE49-F238E27FC236}">
              <a16:creationId xmlns:a16="http://schemas.microsoft.com/office/drawing/2014/main" id="{7304FFF4-1521-4430-B2E4-EB1CB362C8A0}"/>
            </a:ext>
          </a:extLst>
        </xdr:cNvPr>
        <xdr:cNvSpPr/>
      </xdr:nvSpPr>
      <xdr:spPr>
        <a:xfrm>
          <a:off x="13462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118187</xdr:rowOff>
    </xdr:from>
    <xdr:ext cx="762000" cy="259045"/>
    <xdr:sp macro="" textlink="">
      <xdr:nvSpPr>
        <xdr:cNvPr id="333" name="テキスト ボックス 332">
          <a:extLst>
            <a:ext uri="{FF2B5EF4-FFF2-40B4-BE49-F238E27FC236}">
              <a16:creationId xmlns:a16="http://schemas.microsoft.com/office/drawing/2014/main" id="{804E7D2D-96AC-47CB-A2D8-D51CFF0EFCB5}"/>
            </a:ext>
          </a:extLst>
        </xdr:cNvPr>
        <xdr:cNvSpPr txBox="1"/>
      </xdr:nvSpPr>
      <xdr:spPr>
        <a:xfrm>
          <a:off x="13131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15A1FFDB-DD1A-49E7-842C-70794626863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14F0FC55-6934-4A2A-AB3A-8DB8DEA6E282}"/>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9CF9D6A-1601-4026-92F6-4F2ECB533B59}"/>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64540F65-C1C4-48D1-A441-B17DDD6DDF8C}"/>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52CBA87A-D8F2-43CB-8196-E8CC12454C28}"/>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8830</xdr:rowOff>
    </xdr:from>
    <xdr:to>
      <xdr:col>81</xdr:col>
      <xdr:colOff>95250</xdr:colOff>
      <xdr:row>61</xdr:row>
      <xdr:rowOff>110430</xdr:rowOff>
    </xdr:to>
    <xdr:sp macro="" textlink="">
      <xdr:nvSpPr>
        <xdr:cNvPr id="339" name="楕円 338">
          <a:extLst>
            <a:ext uri="{FF2B5EF4-FFF2-40B4-BE49-F238E27FC236}">
              <a16:creationId xmlns:a16="http://schemas.microsoft.com/office/drawing/2014/main" id="{B38ADCAD-4515-496F-BE1A-5526F71178C4}"/>
            </a:ext>
          </a:extLst>
        </xdr:cNvPr>
        <xdr:cNvSpPr/>
      </xdr:nvSpPr>
      <xdr:spPr>
        <a:xfrm>
          <a:off x="16967200" y="10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25357</xdr:rowOff>
    </xdr:from>
    <xdr:ext cx="762000" cy="259045"/>
    <xdr:sp macro="" textlink="">
      <xdr:nvSpPr>
        <xdr:cNvPr id="340" name="定員管理の状況該当値テキスト">
          <a:extLst>
            <a:ext uri="{FF2B5EF4-FFF2-40B4-BE49-F238E27FC236}">
              <a16:creationId xmlns:a16="http://schemas.microsoft.com/office/drawing/2014/main" id="{09D6D4DD-C4D9-4ACB-BC5A-CCD0C436D26A}"/>
            </a:ext>
          </a:extLst>
        </xdr:cNvPr>
        <xdr:cNvSpPr txBox="1"/>
      </xdr:nvSpPr>
      <xdr:spPr>
        <a:xfrm>
          <a:off x="17106900" y="103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151554</xdr:rowOff>
    </xdr:from>
    <xdr:to>
      <xdr:col>77</xdr:col>
      <xdr:colOff>95250</xdr:colOff>
      <xdr:row>61</xdr:row>
      <xdr:rowOff>81704</xdr:rowOff>
    </xdr:to>
    <xdr:sp macro="" textlink="">
      <xdr:nvSpPr>
        <xdr:cNvPr id="341" name="楕円 340">
          <a:extLst>
            <a:ext uri="{FF2B5EF4-FFF2-40B4-BE49-F238E27FC236}">
              <a16:creationId xmlns:a16="http://schemas.microsoft.com/office/drawing/2014/main" id="{C7C3FAB6-E600-4EF1-B56B-DA7836607FB0}"/>
            </a:ext>
          </a:extLst>
        </xdr:cNvPr>
        <xdr:cNvSpPr/>
      </xdr:nvSpPr>
      <xdr:spPr>
        <a:xfrm>
          <a:off x="16129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91881</xdr:rowOff>
    </xdr:from>
    <xdr:ext cx="736600" cy="259045"/>
    <xdr:sp macro="" textlink="">
      <xdr:nvSpPr>
        <xdr:cNvPr id="342" name="テキスト ボックス 341">
          <a:extLst>
            <a:ext uri="{FF2B5EF4-FFF2-40B4-BE49-F238E27FC236}">
              <a16:creationId xmlns:a16="http://schemas.microsoft.com/office/drawing/2014/main" id="{D0FD7FD6-2E51-4D4B-B8B5-9143001FAAB5}"/>
            </a:ext>
          </a:extLst>
        </xdr:cNvPr>
        <xdr:cNvSpPr txBox="1"/>
      </xdr:nvSpPr>
      <xdr:spPr>
        <a:xfrm>
          <a:off x="15798800" y="1020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126274</xdr:rowOff>
    </xdr:from>
    <xdr:to>
      <xdr:col>73</xdr:col>
      <xdr:colOff>44450</xdr:colOff>
      <xdr:row>61</xdr:row>
      <xdr:rowOff>56424</xdr:rowOff>
    </xdr:to>
    <xdr:sp macro="" textlink="">
      <xdr:nvSpPr>
        <xdr:cNvPr id="343" name="楕円 342">
          <a:extLst>
            <a:ext uri="{FF2B5EF4-FFF2-40B4-BE49-F238E27FC236}">
              <a16:creationId xmlns:a16="http://schemas.microsoft.com/office/drawing/2014/main" id="{CE887E8C-1330-4BF2-A7C4-2EF2FD9D323D}"/>
            </a:ext>
          </a:extLst>
        </xdr:cNvPr>
        <xdr:cNvSpPr/>
      </xdr:nvSpPr>
      <xdr:spPr>
        <a:xfrm>
          <a:off x="15240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66601</xdr:rowOff>
    </xdr:from>
    <xdr:ext cx="762000" cy="259045"/>
    <xdr:sp macro="" textlink="">
      <xdr:nvSpPr>
        <xdr:cNvPr id="344" name="テキスト ボックス 343">
          <a:extLst>
            <a:ext uri="{FF2B5EF4-FFF2-40B4-BE49-F238E27FC236}">
              <a16:creationId xmlns:a16="http://schemas.microsoft.com/office/drawing/2014/main" id="{9E8ED28D-DD5F-4351-83C8-8E3EAD6DEFAF}"/>
            </a:ext>
          </a:extLst>
        </xdr:cNvPr>
        <xdr:cNvSpPr txBox="1"/>
      </xdr:nvSpPr>
      <xdr:spPr>
        <a:xfrm>
          <a:off x="14909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99846</xdr:rowOff>
    </xdr:from>
    <xdr:to>
      <xdr:col>68</xdr:col>
      <xdr:colOff>203200</xdr:colOff>
      <xdr:row>61</xdr:row>
      <xdr:rowOff>29996</xdr:rowOff>
    </xdr:to>
    <xdr:sp macro="" textlink="">
      <xdr:nvSpPr>
        <xdr:cNvPr id="345" name="楕円 344">
          <a:extLst>
            <a:ext uri="{FF2B5EF4-FFF2-40B4-BE49-F238E27FC236}">
              <a16:creationId xmlns:a16="http://schemas.microsoft.com/office/drawing/2014/main" id="{8F00C6CD-16BD-4B30-9B36-A9E9B7C03FC3}"/>
            </a:ext>
          </a:extLst>
        </xdr:cNvPr>
        <xdr:cNvSpPr/>
      </xdr:nvSpPr>
      <xdr:spPr>
        <a:xfrm>
          <a:off x="14351000" y="103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40173</xdr:rowOff>
    </xdr:from>
    <xdr:ext cx="762000" cy="259045"/>
    <xdr:sp macro="" textlink="">
      <xdr:nvSpPr>
        <xdr:cNvPr id="346" name="テキスト ボックス 345">
          <a:extLst>
            <a:ext uri="{FF2B5EF4-FFF2-40B4-BE49-F238E27FC236}">
              <a16:creationId xmlns:a16="http://schemas.microsoft.com/office/drawing/2014/main" id="{328F4A2A-DFAD-4534-8B3B-44385396FB28}"/>
            </a:ext>
          </a:extLst>
        </xdr:cNvPr>
        <xdr:cNvSpPr txBox="1"/>
      </xdr:nvSpPr>
      <xdr:spPr>
        <a:xfrm>
          <a:off x="14020800" y="1015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45841</xdr:rowOff>
    </xdr:from>
    <xdr:to>
      <xdr:col>64</xdr:col>
      <xdr:colOff>152400</xdr:colOff>
      <xdr:row>60</xdr:row>
      <xdr:rowOff>147441</xdr:rowOff>
    </xdr:to>
    <xdr:sp macro="" textlink="">
      <xdr:nvSpPr>
        <xdr:cNvPr id="347" name="楕円 346">
          <a:extLst>
            <a:ext uri="{FF2B5EF4-FFF2-40B4-BE49-F238E27FC236}">
              <a16:creationId xmlns:a16="http://schemas.microsoft.com/office/drawing/2014/main" id="{7AE00B0A-A503-4795-88FC-FE1D16BFEA00}"/>
            </a:ext>
          </a:extLst>
        </xdr:cNvPr>
        <xdr:cNvSpPr/>
      </xdr:nvSpPr>
      <xdr:spPr>
        <a:xfrm>
          <a:off x="13462000" y="103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157618</xdr:rowOff>
    </xdr:from>
    <xdr:ext cx="762000" cy="259045"/>
    <xdr:sp macro="" textlink="">
      <xdr:nvSpPr>
        <xdr:cNvPr id="348" name="テキスト ボックス 347">
          <a:extLst>
            <a:ext uri="{FF2B5EF4-FFF2-40B4-BE49-F238E27FC236}">
              <a16:creationId xmlns:a16="http://schemas.microsoft.com/office/drawing/2014/main" id="{A429C4E9-EF06-40A7-8BC6-8A38C004A345}"/>
            </a:ext>
          </a:extLst>
        </xdr:cNvPr>
        <xdr:cNvSpPr txBox="1"/>
      </xdr:nvSpPr>
      <xdr:spPr>
        <a:xfrm>
          <a:off x="13131800" y="10101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12B5251-6A57-4392-A35B-76071EF4C98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CD026E11-7A4E-418F-92E9-5CEC0EDFD46A}"/>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B7986E44-560D-4651-AB0B-B3F01189E7D6}"/>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2B9A1819-81A4-41F6-8301-570A0DCD5ABA}"/>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181E82D9-D534-416A-BCCB-91D090D39191}"/>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47476E1C-8799-42DD-9839-0500567C4CDE}"/>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CE46E78D-7D42-46A0-8341-9971D5A61BF2}"/>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742949AF-9D60-4596-923C-B54B745C17A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B1681DDC-325F-4767-BCB5-1FF9B7240BB6}"/>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80CA4BCF-5B8F-43E7-874B-5C63EFD12DF9}"/>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B591001C-F131-4741-BE1A-CE5EF0FBDB87}"/>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D935A577-15A0-4D68-85E1-6730A51DCFF2}"/>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65476F12-1981-4726-9DFD-E8C3FD47DA4A}"/>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分子の元利償還金の増＋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百万円も大きいが、分母の臨時財政対策債振替相当額の減△</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が大きく比率を下げる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類似団体比較においても、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年度は平均値を上回る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った。これまでの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少傾向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年度を境に増加傾向へと転じている。過疎債・緊防債等の借入額の大きな事業の元金償還が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年度から始まっており、その他の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老朽化した公共施設等の更新にかかる起債発行が見込まれて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、当面の間、比率の悪化が懸念されるため、中長期的な財政見通しに基づき、公債費の動向を注視する必要がある。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AF379E9E-002C-4E8A-857B-81A19202814A}"/>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1EC37462-6FD3-457C-AC4D-9292DCB33554}"/>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8E81F689-8371-41A2-A1BD-72B16AF76EE8}"/>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F8E0F74C-A47A-4FD6-A0F3-BA7D5522E5CA}"/>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2A9D2B3F-D5C4-41AE-A529-F51BFAD579B5}"/>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12FD21C-B21B-4FB9-8EF4-A513B5B8B2A4}"/>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FFE814BA-1206-479C-BDA2-A437BE5816C9}"/>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8DD57ECC-4492-4048-8A29-2432058F7B59}"/>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B16B4448-83C6-4C39-B52C-8989577423E8}"/>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872C7006-8CCE-43D0-A62D-DF2BD15AF97F}"/>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7CB40D62-82B0-4B0F-B5FD-42B8E5FB1563}"/>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839753EC-9157-4169-883B-246958AD483E}"/>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C97C512A-0B06-4921-B064-2D642F87891C}"/>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617FABF4-FA4C-401F-9D2B-4A7E58F43A71}"/>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5B84E47E-DD5E-4721-A9DB-AD3C92D10021}"/>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4C195C69-03F5-4F49-B1DA-89E6A4624F78}"/>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44</xdr:row>
      <xdr:rowOff>84667</xdr:rowOff>
    </xdr:to>
    <xdr:cxnSp macro="">
      <xdr:nvCxnSpPr>
        <xdr:cNvPr id="378" name="直線コネクタ 377">
          <a:extLst>
            <a:ext uri="{FF2B5EF4-FFF2-40B4-BE49-F238E27FC236}">
              <a16:creationId xmlns:a16="http://schemas.microsoft.com/office/drawing/2014/main" id="{EC0BF61D-3D36-42A5-A011-1B22EBD23983}"/>
            </a:ext>
          </a:extLst>
        </xdr:cNvPr>
        <xdr:cNvCxnSpPr/>
      </xdr:nvCxnSpPr>
      <xdr:spPr>
        <a:xfrm flipV="1">
          <a:off x="17018000" y="622088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9" name="公債費負担の状況最小値テキスト">
          <a:extLst>
            <a:ext uri="{FF2B5EF4-FFF2-40B4-BE49-F238E27FC236}">
              <a16:creationId xmlns:a16="http://schemas.microsoft.com/office/drawing/2014/main" id="{6D65F602-EDE5-414C-A1C1-C6168D95C9DD}"/>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80" name="直線コネクタ 379">
          <a:extLst>
            <a:ext uri="{FF2B5EF4-FFF2-40B4-BE49-F238E27FC236}">
              <a16:creationId xmlns:a16="http://schemas.microsoft.com/office/drawing/2014/main" id="{7C3BE626-7B9F-4842-AB5E-679CBB24E735}"/>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81" name="公債費負担の状況最大値テキスト">
          <a:extLst>
            <a:ext uri="{FF2B5EF4-FFF2-40B4-BE49-F238E27FC236}">
              <a16:creationId xmlns:a16="http://schemas.microsoft.com/office/drawing/2014/main" id="{E2464025-4F01-4D5E-BFAF-F856A1927EDE}"/>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82" name="直線コネクタ 381">
          <a:extLst>
            <a:ext uri="{FF2B5EF4-FFF2-40B4-BE49-F238E27FC236}">
              <a16:creationId xmlns:a16="http://schemas.microsoft.com/office/drawing/2014/main" id="{BDBF9569-B2F3-4D46-86DC-39209DCEE9DC}"/>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103011</xdr:rowOff>
    </xdr:to>
    <xdr:cxnSp macro="">
      <xdr:nvCxnSpPr>
        <xdr:cNvPr id="383" name="直線コネクタ 382">
          <a:extLst>
            <a:ext uri="{FF2B5EF4-FFF2-40B4-BE49-F238E27FC236}">
              <a16:creationId xmlns:a16="http://schemas.microsoft.com/office/drawing/2014/main" id="{C17440A9-4F0E-40F6-A233-21E38CB32F26}"/>
            </a:ext>
          </a:extLst>
        </xdr:cNvPr>
        <xdr:cNvCxnSpPr/>
      </xdr:nvCxnSpPr>
      <xdr:spPr>
        <a:xfrm>
          <a:off x="16179800" y="7065433"/>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146349</xdr:rowOff>
    </xdr:from>
    <xdr:ext cx="762000" cy="259045"/>
    <xdr:sp macro="" textlink="">
      <xdr:nvSpPr>
        <xdr:cNvPr id="384" name="公債費負担の状況平均値テキスト">
          <a:extLst>
            <a:ext uri="{FF2B5EF4-FFF2-40B4-BE49-F238E27FC236}">
              <a16:creationId xmlns:a16="http://schemas.microsoft.com/office/drawing/2014/main" id="{A321B8C3-D6DC-4E5C-821A-07126E7CEFFD}"/>
            </a:ext>
          </a:extLst>
        </xdr:cNvPr>
        <xdr:cNvSpPr txBox="1"/>
      </xdr:nvSpPr>
      <xdr:spPr>
        <a:xfrm>
          <a:off x="17106900" y="683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129822</xdr:rowOff>
    </xdr:from>
    <xdr:to>
      <xdr:col>81</xdr:col>
      <xdr:colOff>95250</xdr:colOff>
      <xdr:row>41</xdr:row>
      <xdr:rowOff>59972</xdr:rowOff>
    </xdr:to>
    <xdr:sp macro="" textlink="">
      <xdr:nvSpPr>
        <xdr:cNvPr id="385" name="フローチャート: 判断 384">
          <a:extLst>
            <a:ext uri="{FF2B5EF4-FFF2-40B4-BE49-F238E27FC236}">
              <a16:creationId xmlns:a16="http://schemas.microsoft.com/office/drawing/2014/main" id="{3FE39C99-EB73-4C5E-A239-0BD64417DCB1}"/>
            </a:ext>
          </a:extLst>
        </xdr:cNvPr>
        <xdr:cNvSpPr/>
      </xdr:nvSpPr>
      <xdr:spPr>
        <a:xfrm>
          <a:off x="169672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62795</xdr:rowOff>
    </xdr:to>
    <xdr:cxnSp macro="">
      <xdr:nvCxnSpPr>
        <xdr:cNvPr id="386" name="直線コネクタ 385">
          <a:extLst>
            <a:ext uri="{FF2B5EF4-FFF2-40B4-BE49-F238E27FC236}">
              <a16:creationId xmlns:a16="http://schemas.microsoft.com/office/drawing/2014/main" id="{A9509CD2-0660-414E-B3A8-DA2A6850381B}"/>
            </a:ext>
          </a:extLst>
        </xdr:cNvPr>
        <xdr:cNvCxnSpPr/>
      </xdr:nvCxnSpPr>
      <xdr:spPr>
        <a:xfrm flipV="1">
          <a:off x="15290800" y="70654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87" name="フローチャート: 判断 386">
          <a:extLst>
            <a:ext uri="{FF2B5EF4-FFF2-40B4-BE49-F238E27FC236}">
              <a16:creationId xmlns:a16="http://schemas.microsoft.com/office/drawing/2014/main" id="{B8BC70B8-8947-437C-80B2-E92ABFE0FE5C}"/>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388" name="テキスト ボックス 387">
          <a:extLst>
            <a:ext uri="{FF2B5EF4-FFF2-40B4-BE49-F238E27FC236}">
              <a16:creationId xmlns:a16="http://schemas.microsoft.com/office/drawing/2014/main" id="{62F02F82-EC86-432B-81B6-8FD2B00025AC}"/>
            </a:ext>
          </a:extLst>
        </xdr:cNvPr>
        <xdr:cNvSpPr txBox="1"/>
      </xdr:nvSpPr>
      <xdr:spPr>
        <a:xfrm>
          <a:off x="15798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62795</xdr:rowOff>
    </xdr:from>
    <xdr:to>
      <xdr:col>72</xdr:col>
      <xdr:colOff>203200</xdr:colOff>
      <xdr:row>41</xdr:row>
      <xdr:rowOff>143228</xdr:rowOff>
    </xdr:to>
    <xdr:cxnSp macro="">
      <xdr:nvCxnSpPr>
        <xdr:cNvPr id="389" name="直線コネクタ 388">
          <a:extLst>
            <a:ext uri="{FF2B5EF4-FFF2-40B4-BE49-F238E27FC236}">
              <a16:creationId xmlns:a16="http://schemas.microsoft.com/office/drawing/2014/main" id="{1C351EE0-2C80-43D5-B8F1-30EFFEFA22E9}"/>
            </a:ext>
          </a:extLst>
        </xdr:cNvPr>
        <xdr:cNvCxnSpPr/>
      </xdr:nvCxnSpPr>
      <xdr:spPr>
        <a:xfrm flipV="1">
          <a:off x="14401800" y="70922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7B2A3B03-ECF6-4724-B9F0-949EAC0FC7F2}"/>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391" name="テキスト ボックス 390">
          <a:extLst>
            <a:ext uri="{FF2B5EF4-FFF2-40B4-BE49-F238E27FC236}">
              <a16:creationId xmlns:a16="http://schemas.microsoft.com/office/drawing/2014/main" id="{DB92040C-E22B-4287-9C2F-D3F4C5D0E8AC}"/>
            </a:ext>
          </a:extLst>
        </xdr:cNvPr>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143228</xdr:rowOff>
    </xdr:from>
    <xdr:to>
      <xdr:col>68</xdr:col>
      <xdr:colOff>152400</xdr:colOff>
      <xdr:row>41</xdr:row>
      <xdr:rowOff>156633</xdr:rowOff>
    </xdr:to>
    <xdr:cxnSp macro="">
      <xdr:nvCxnSpPr>
        <xdr:cNvPr id="392" name="直線コネクタ 391">
          <a:extLst>
            <a:ext uri="{FF2B5EF4-FFF2-40B4-BE49-F238E27FC236}">
              <a16:creationId xmlns:a16="http://schemas.microsoft.com/office/drawing/2014/main" id="{EF47B234-00AB-493E-84D0-95DBD122321A}"/>
            </a:ext>
          </a:extLst>
        </xdr:cNvPr>
        <xdr:cNvCxnSpPr/>
      </xdr:nvCxnSpPr>
      <xdr:spPr>
        <a:xfrm flipV="1">
          <a:off x="13512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3" name="フローチャート: 判断 392">
          <a:extLst>
            <a:ext uri="{FF2B5EF4-FFF2-40B4-BE49-F238E27FC236}">
              <a16:creationId xmlns:a16="http://schemas.microsoft.com/office/drawing/2014/main" id="{CB8BFC38-42F2-4630-8662-1D2F0E6A84D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394" name="テキスト ボックス 393">
          <a:extLst>
            <a:ext uri="{FF2B5EF4-FFF2-40B4-BE49-F238E27FC236}">
              <a16:creationId xmlns:a16="http://schemas.microsoft.com/office/drawing/2014/main" id="{BD23FDBA-B482-46F0-B63D-67A0A756872E}"/>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フローチャート: 判断 394">
          <a:extLst>
            <a:ext uri="{FF2B5EF4-FFF2-40B4-BE49-F238E27FC236}">
              <a16:creationId xmlns:a16="http://schemas.microsoft.com/office/drawing/2014/main" id="{D973D641-E0CF-4651-B7A8-1E919F472F04}"/>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6" name="テキスト ボックス 395">
          <a:extLst>
            <a:ext uri="{FF2B5EF4-FFF2-40B4-BE49-F238E27FC236}">
              <a16:creationId xmlns:a16="http://schemas.microsoft.com/office/drawing/2014/main" id="{6883DCB8-332A-43CB-B438-78654054E161}"/>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50DB29CE-FD63-4DD6-9C20-4E316EE4D1AF}"/>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F45EC45B-BF7E-40F4-B118-BFD34CE1A515}"/>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E0A0A5FE-9574-42CD-911F-70B25D45A11E}"/>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5A42CCFA-79AD-461E-B0AB-EA2628976583}"/>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7D4C158-4456-4FC0-9003-0B2CD28FEB6F}"/>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52211</xdr:rowOff>
    </xdr:from>
    <xdr:to>
      <xdr:col>81</xdr:col>
      <xdr:colOff>95250</xdr:colOff>
      <xdr:row>41</xdr:row>
      <xdr:rowOff>153811</xdr:rowOff>
    </xdr:to>
    <xdr:sp macro="" textlink="">
      <xdr:nvSpPr>
        <xdr:cNvPr id="402" name="楕円 401">
          <a:extLst>
            <a:ext uri="{FF2B5EF4-FFF2-40B4-BE49-F238E27FC236}">
              <a16:creationId xmlns:a16="http://schemas.microsoft.com/office/drawing/2014/main" id="{E68D7961-1A59-47B1-A2BD-C57D7AAF4283}"/>
            </a:ext>
          </a:extLst>
        </xdr:cNvPr>
        <xdr:cNvSpPr/>
      </xdr:nvSpPr>
      <xdr:spPr>
        <a:xfrm>
          <a:off x="16967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24288</xdr:rowOff>
    </xdr:from>
    <xdr:ext cx="762000" cy="259045"/>
    <xdr:sp macro="" textlink="">
      <xdr:nvSpPr>
        <xdr:cNvPr id="403" name="公債費負担の状況該当値テキスト">
          <a:extLst>
            <a:ext uri="{FF2B5EF4-FFF2-40B4-BE49-F238E27FC236}">
              <a16:creationId xmlns:a16="http://schemas.microsoft.com/office/drawing/2014/main" id="{484AA599-EA06-4070-8E12-171AA00A4CEC}"/>
            </a:ext>
          </a:extLst>
        </xdr:cNvPr>
        <xdr:cNvSpPr txBox="1"/>
      </xdr:nvSpPr>
      <xdr:spPr>
        <a:xfrm>
          <a:off x="17106900" y="70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4" name="楕円 403">
          <a:extLst>
            <a:ext uri="{FF2B5EF4-FFF2-40B4-BE49-F238E27FC236}">
              <a16:creationId xmlns:a16="http://schemas.microsoft.com/office/drawing/2014/main" id="{00B9ABE9-B5D5-4B7C-A7AF-61C188DCB9AE}"/>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5" name="テキスト ボックス 404">
          <a:extLst>
            <a:ext uri="{FF2B5EF4-FFF2-40B4-BE49-F238E27FC236}">
              <a16:creationId xmlns:a16="http://schemas.microsoft.com/office/drawing/2014/main" id="{263DCC07-E9D2-4325-9411-1FD3A77D50B1}"/>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11995</xdr:rowOff>
    </xdr:from>
    <xdr:to>
      <xdr:col>73</xdr:col>
      <xdr:colOff>44450</xdr:colOff>
      <xdr:row>41</xdr:row>
      <xdr:rowOff>113595</xdr:rowOff>
    </xdr:to>
    <xdr:sp macro="" textlink="">
      <xdr:nvSpPr>
        <xdr:cNvPr id="406" name="楕円 405">
          <a:extLst>
            <a:ext uri="{FF2B5EF4-FFF2-40B4-BE49-F238E27FC236}">
              <a16:creationId xmlns:a16="http://schemas.microsoft.com/office/drawing/2014/main" id="{7DC69E2C-92DE-40BB-A2A0-FFE6EDBB5656}"/>
            </a:ext>
          </a:extLst>
        </xdr:cNvPr>
        <xdr:cNvSpPr/>
      </xdr:nvSpPr>
      <xdr:spPr>
        <a:xfrm>
          <a:off x="15240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98372</xdr:rowOff>
    </xdr:from>
    <xdr:ext cx="762000" cy="259045"/>
    <xdr:sp macro="" textlink="">
      <xdr:nvSpPr>
        <xdr:cNvPr id="407" name="テキスト ボックス 406">
          <a:extLst>
            <a:ext uri="{FF2B5EF4-FFF2-40B4-BE49-F238E27FC236}">
              <a16:creationId xmlns:a16="http://schemas.microsoft.com/office/drawing/2014/main" id="{3C43E71E-D371-4F73-B64D-4F99DC7C27A6}"/>
            </a:ext>
          </a:extLst>
        </xdr:cNvPr>
        <xdr:cNvSpPr txBox="1"/>
      </xdr:nvSpPr>
      <xdr:spPr>
        <a:xfrm>
          <a:off x="14909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92428</xdr:rowOff>
    </xdr:from>
    <xdr:to>
      <xdr:col>68</xdr:col>
      <xdr:colOff>203200</xdr:colOff>
      <xdr:row>42</xdr:row>
      <xdr:rowOff>22578</xdr:rowOff>
    </xdr:to>
    <xdr:sp macro="" textlink="">
      <xdr:nvSpPr>
        <xdr:cNvPr id="408" name="楕円 407">
          <a:extLst>
            <a:ext uri="{FF2B5EF4-FFF2-40B4-BE49-F238E27FC236}">
              <a16:creationId xmlns:a16="http://schemas.microsoft.com/office/drawing/2014/main" id="{C0510C72-4337-47E0-AEC3-4A38CD4489B0}"/>
            </a:ext>
          </a:extLst>
        </xdr:cNvPr>
        <xdr:cNvSpPr/>
      </xdr:nvSpPr>
      <xdr:spPr>
        <a:xfrm>
          <a:off x="14351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7355</xdr:rowOff>
    </xdr:from>
    <xdr:ext cx="762000" cy="259045"/>
    <xdr:sp macro="" textlink="">
      <xdr:nvSpPr>
        <xdr:cNvPr id="409" name="テキスト ボックス 408">
          <a:extLst>
            <a:ext uri="{FF2B5EF4-FFF2-40B4-BE49-F238E27FC236}">
              <a16:creationId xmlns:a16="http://schemas.microsoft.com/office/drawing/2014/main" id="{F71AE996-C3FE-4DB9-A4F8-461D785E2A5A}"/>
            </a:ext>
          </a:extLst>
        </xdr:cNvPr>
        <xdr:cNvSpPr txBox="1"/>
      </xdr:nvSpPr>
      <xdr:spPr>
        <a:xfrm>
          <a:off x="14020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10" name="楕円 409">
          <a:extLst>
            <a:ext uri="{FF2B5EF4-FFF2-40B4-BE49-F238E27FC236}">
              <a16:creationId xmlns:a16="http://schemas.microsoft.com/office/drawing/2014/main" id="{A7584D29-B207-4209-87AF-A4001D082547}"/>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11" name="テキスト ボックス 410">
          <a:extLst>
            <a:ext uri="{FF2B5EF4-FFF2-40B4-BE49-F238E27FC236}">
              <a16:creationId xmlns:a16="http://schemas.microsoft.com/office/drawing/2014/main" id="{63C781F3-5E30-40FE-B48F-3EB3BCD7E51E}"/>
            </a:ext>
          </a:extLst>
        </xdr:cNvPr>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F0084381-19E6-46F8-B490-0E8A1E1E3BCC}"/>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3A63FEDF-D3ED-4DB6-8632-DC664F12A2DD}"/>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1266BE85-2C9A-4C90-AC7F-4681EC3ADC1A}"/>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E8ADDAA9-12A3-4B51-B06E-74306B8751E9}"/>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6CC12A-6D7F-47F9-8005-EF9A83CE751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FBEB9B56-6AD4-4757-8AC5-8F955B45686C}"/>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72094C9C-1DE7-4C60-A2F1-307CC53452C2}"/>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2147BA8D-C4D1-404F-A5A3-843080D1429B}"/>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9B80B97-DC63-4108-AC1E-475272E5A355}"/>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7DA5FEB2-69CD-4918-8211-905C41788F38}"/>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B1BEB355-903C-4472-B911-4A60F7DCA699}"/>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886FBAC7-454C-4582-A159-6D89F2812EA6}"/>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A5318C2F-98AA-4D79-A522-753E44C45B2B}"/>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の悪化となった。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地方債の現在高の伸びもあるが、臨時財政対策債△</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百万円による標準財政規模の減で比率の分母が分子より大幅に減となったこと</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比較においても、引き続き高い水準で推移していることから、今後も事業の必要性、優先順位を考慮しながら事業を取捨選択し、公債費残高の減と基金積立額の増の両面から将来負担を軽減できるよう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E41D16CE-EEE8-4EF5-8D61-470472679439}"/>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E5FE2881-377F-42EC-B238-9CFC157EBF8A}"/>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C9E9721E-BD03-4050-8D60-B97821CDB1DB}"/>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2ECF4BD7-182C-4A63-98C8-BFEC966ED7C3}"/>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97A182D2-7381-49FD-B498-828E4B5CC3F1}"/>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B582A2FC-F23D-4F21-88A2-46A0A5F694AA}"/>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D6267B58-26C9-4915-AE30-B34F07C61714}"/>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E7FFD13-D780-4FF9-9799-EC5B8D559BE9}"/>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B86085C9-FD8F-4038-80F3-C5077988D3A9}"/>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4CD2B139-1F7C-46B7-9430-14F74FA1AD51}"/>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F50121FF-CC55-485F-A49C-2DEA849D7AD5}"/>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83E5557D-FE5D-43A3-B6AB-91009B21C235}"/>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6E5B883C-FBA5-4768-8A1F-1BC992D03BD3}"/>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99270397-F236-46D1-88B7-AC9E130733D4}"/>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8A961F92-19AC-413A-8D3A-29C460142715}"/>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124319</xdr:rowOff>
    </xdr:to>
    <xdr:cxnSp macro="">
      <xdr:nvCxnSpPr>
        <xdr:cNvPr id="440" name="直線コネクタ 439">
          <a:extLst>
            <a:ext uri="{FF2B5EF4-FFF2-40B4-BE49-F238E27FC236}">
              <a16:creationId xmlns:a16="http://schemas.microsoft.com/office/drawing/2014/main" id="{0630E4F8-1B48-4AD3-B823-E5A0F98BB751}"/>
            </a:ext>
          </a:extLst>
        </xdr:cNvPr>
        <xdr:cNvCxnSpPr/>
      </xdr:nvCxnSpPr>
      <xdr:spPr>
        <a:xfrm flipV="1">
          <a:off x="17018000" y="2370667"/>
          <a:ext cx="0" cy="1525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96396</xdr:rowOff>
    </xdr:from>
    <xdr:ext cx="762000" cy="259045"/>
    <xdr:sp macro="" textlink="">
      <xdr:nvSpPr>
        <xdr:cNvPr id="441" name="将来負担の状況最小値テキスト">
          <a:extLst>
            <a:ext uri="{FF2B5EF4-FFF2-40B4-BE49-F238E27FC236}">
              <a16:creationId xmlns:a16="http://schemas.microsoft.com/office/drawing/2014/main" id="{4C65D996-C640-4A75-8289-D2CA9C92EBD5}"/>
            </a:ext>
          </a:extLst>
        </xdr:cNvPr>
        <xdr:cNvSpPr txBox="1"/>
      </xdr:nvSpPr>
      <xdr:spPr>
        <a:xfrm>
          <a:off x="17106900" y="386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124319</xdr:rowOff>
    </xdr:from>
    <xdr:to>
      <xdr:col>81</xdr:col>
      <xdr:colOff>133350</xdr:colOff>
      <xdr:row>22</xdr:row>
      <xdr:rowOff>124319</xdr:rowOff>
    </xdr:to>
    <xdr:cxnSp macro="">
      <xdr:nvCxnSpPr>
        <xdr:cNvPr id="442" name="直線コネクタ 441">
          <a:extLst>
            <a:ext uri="{FF2B5EF4-FFF2-40B4-BE49-F238E27FC236}">
              <a16:creationId xmlns:a16="http://schemas.microsoft.com/office/drawing/2014/main" id="{8FEB3A5D-ABFD-4547-8AFB-425A4CE2DCB2}"/>
            </a:ext>
          </a:extLst>
        </xdr:cNvPr>
        <xdr:cNvCxnSpPr/>
      </xdr:nvCxnSpPr>
      <xdr:spPr>
        <a:xfrm>
          <a:off x="16929100" y="389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F517ACC9-D3C4-4C83-9600-9C3593CAD21D}"/>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F6E560E-41B2-474F-ABF7-7B2CB929E69B}"/>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47484</xdr:rowOff>
    </xdr:from>
    <xdr:to>
      <xdr:col>81</xdr:col>
      <xdr:colOff>44450</xdr:colOff>
      <xdr:row>19</xdr:row>
      <xdr:rowOff>70273</xdr:rowOff>
    </xdr:to>
    <xdr:cxnSp macro="">
      <xdr:nvCxnSpPr>
        <xdr:cNvPr id="445" name="直線コネクタ 444">
          <a:extLst>
            <a:ext uri="{FF2B5EF4-FFF2-40B4-BE49-F238E27FC236}">
              <a16:creationId xmlns:a16="http://schemas.microsoft.com/office/drawing/2014/main" id="{0640EEBD-8476-4422-BBAE-D2C43EF9C46B}"/>
            </a:ext>
          </a:extLst>
        </xdr:cNvPr>
        <xdr:cNvCxnSpPr/>
      </xdr:nvCxnSpPr>
      <xdr:spPr>
        <a:xfrm>
          <a:off x="16179800" y="3305034"/>
          <a:ext cx="8382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35295</xdr:rowOff>
    </xdr:from>
    <xdr:ext cx="762000" cy="259045"/>
    <xdr:sp macro="" textlink="">
      <xdr:nvSpPr>
        <xdr:cNvPr id="446" name="将来負担の状況平均値テキスト">
          <a:extLst>
            <a:ext uri="{FF2B5EF4-FFF2-40B4-BE49-F238E27FC236}">
              <a16:creationId xmlns:a16="http://schemas.microsoft.com/office/drawing/2014/main" id="{55905F9D-AFD8-49A6-B0D6-AAD242AB1B9A}"/>
            </a:ext>
          </a:extLst>
        </xdr:cNvPr>
        <xdr:cNvSpPr txBox="1"/>
      </xdr:nvSpPr>
      <xdr:spPr>
        <a:xfrm>
          <a:off x="17106900" y="2264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18768</xdr:rowOff>
    </xdr:from>
    <xdr:to>
      <xdr:col>81</xdr:col>
      <xdr:colOff>95250</xdr:colOff>
      <xdr:row>14</xdr:row>
      <xdr:rowOff>120368</xdr:rowOff>
    </xdr:to>
    <xdr:sp macro="" textlink="">
      <xdr:nvSpPr>
        <xdr:cNvPr id="447" name="フローチャート: 判断 446">
          <a:extLst>
            <a:ext uri="{FF2B5EF4-FFF2-40B4-BE49-F238E27FC236}">
              <a16:creationId xmlns:a16="http://schemas.microsoft.com/office/drawing/2014/main" id="{B898B50A-270D-4A53-9B5A-D5F871E76123}"/>
            </a:ext>
          </a:extLst>
        </xdr:cNvPr>
        <xdr:cNvSpPr/>
      </xdr:nvSpPr>
      <xdr:spPr>
        <a:xfrm>
          <a:off x="169672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47484</xdr:rowOff>
    </xdr:from>
    <xdr:to>
      <xdr:col>77</xdr:col>
      <xdr:colOff>44450</xdr:colOff>
      <xdr:row>20</xdr:row>
      <xdr:rowOff>69074</xdr:rowOff>
    </xdr:to>
    <xdr:cxnSp macro="">
      <xdr:nvCxnSpPr>
        <xdr:cNvPr id="448" name="直線コネクタ 447">
          <a:extLst>
            <a:ext uri="{FF2B5EF4-FFF2-40B4-BE49-F238E27FC236}">
              <a16:creationId xmlns:a16="http://schemas.microsoft.com/office/drawing/2014/main" id="{AA875DC7-24FE-4BB1-8A14-C21E89413885}"/>
            </a:ext>
          </a:extLst>
        </xdr:cNvPr>
        <xdr:cNvCxnSpPr/>
      </xdr:nvCxnSpPr>
      <xdr:spPr>
        <a:xfrm flipV="1">
          <a:off x="15290800" y="330503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9" name="フローチャート: 判断 448">
          <a:extLst>
            <a:ext uri="{FF2B5EF4-FFF2-40B4-BE49-F238E27FC236}">
              <a16:creationId xmlns:a16="http://schemas.microsoft.com/office/drawing/2014/main" id="{AEF793F6-B120-435C-8380-3FE2DC8F6F34}"/>
            </a:ext>
          </a:extLst>
        </xdr:cNvPr>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50" name="テキスト ボックス 449">
          <a:extLst>
            <a:ext uri="{FF2B5EF4-FFF2-40B4-BE49-F238E27FC236}">
              <a16:creationId xmlns:a16="http://schemas.microsoft.com/office/drawing/2014/main" id="{A3BA2538-0A50-450D-B3A3-A144B4D3EAE9}"/>
            </a:ext>
          </a:extLst>
        </xdr:cNvPr>
        <xdr:cNvSpPr txBox="1"/>
      </xdr:nvSpPr>
      <xdr:spPr>
        <a:xfrm>
          <a:off x="15798800" y="23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122555</xdr:rowOff>
    </xdr:from>
    <xdr:to>
      <xdr:col>72</xdr:col>
      <xdr:colOff>203200</xdr:colOff>
      <xdr:row>20</xdr:row>
      <xdr:rowOff>69074</xdr:rowOff>
    </xdr:to>
    <xdr:cxnSp macro="">
      <xdr:nvCxnSpPr>
        <xdr:cNvPr id="451" name="直線コネクタ 450">
          <a:extLst>
            <a:ext uri="{FF2B5EF4-FFF2-40B4-BE49-F238E27FC236}">
              <a16:creationId xmlns:a16="http://schemas.microsoft.com/office/drawing/2014/main" id="{10F6CA77-37D6-4B3E-82C8-8F0A164A7654}"/>
            </a:ext>
          </a:extLst>
        </xdr:cNvPr>
        <xdr:cNvCxnSpPr/>
      </xdr:nvCxnSpPr>
      <xdr:spPr>
        <a:xfrm>
          <a:off x="14401800" y="3380105"/>
          <a:ext cx="889000" cy="1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11007</xdr:rowOff>
    </xdr:from>
    <xdr:to>
      <xdr:col>73</xdr:col>
      <xdr:colOff>44450</xdr:colOff>
      <xdr:row>16</xdr:row>
      <xdr:rowOff>112607</xdr:rowOff>
    </xdr:to>
    <xdr:sp macro="" textlink="">
      <xdr:nvSpPr>
        <xdr:cNvPr id="452" name="フローチャート: 判断 451">
          <a:extLst>
            <a:ext uri="{FF2B5EF4-FFF2-40B4-BE49-F238E27FC236}">
              <a16:creationId xmlns:a16="http://schemas.microsoft.com/office/drawing/2014/main" id="{A630193F-8A7F-4143-9C79-B49C7C038DDA}"/>
            </a:ext>
          </a:extLst>
        </xdr:cNvPr>
        <xdr:cNvSpPr/>
      </xdr:nvSpPr>
      <xdr:spPr>
        <a:xfrm>
          <a:off x="15240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122784</xdr:rowOff>
    </xdr:from>
    <xdr:ext cx="762000" cy="259045"/>
    <xdr:sp macro="" textlink="">
      <xdr:nvSpPr>
        <xdr:cNvPr id="453" name="テキスト ボックス 452">
          <a:extLst>
            <a:ext uri="{FF2B5EF4-FFF2-40B4-BE49-F238E27FC236}">
              <a16:creationId xmlns:a16="http://schemas.microsoft.com/office/drawing/2014/main" id="{61164203-42EB-413C-B8E2-F58AAAF38247}"/>
            </a:ext>
          </a:extLst>
        </xdr:cNvPr>
        <xdr:cNvSpPr txBox="1"/>
      </xdr:nvSpPr>
      <xdr:spPr>
        <a:xfrm>
          <a:off x="14909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52846</xdr:rowOff>
    </xdr:from>
    <xdr:to>
      <xdr:col>68</xdr:col>
      <xdr:colOff>152400</xdr:colOff>
      <xdr:row>19</xdr:row>
      <xdr:rowOff>122555</xdr:rowOff>
    </xdr:to>
    <xdr:cxnSp macro="">
      <xdr:nvCxnSpPr>
        <xdr:cNvPr id="454" name="直線コネクタ 453">
          <a:extLst>
            <a:ext uri="{FF2B5EF4-FFF2-40B4-BE49-F238E27FC236}">
              <a16:creationId xmlns:a16="http://schemas.microsoft.com/office/drawing/2014/main" id="{AAB49B92-756F-4BED-A72F-409F51B5EFAB}"/>
            </a:ext>
          </a:extLst>
        </xdr:cNvPr>
        <xdr:cNvCxnSpPr/>
      </xdr:nvCxnSpPr>
      <xdr:spPr>
        <a:xfrm>
          <a:off x="13512800" y="3310396"/>
          <a:ext cx="889000" cy="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153106</xdr:rowOff>
    </xdr:from>
    <xdr:to>
      <xdr:col>68</xdr:col>
      <xdr:colOff>203200</xdr:colOff>
      <xdr:row>17</xdr:row>
      <xdr:rowOff>83256</xdr:rowOff>
    </xdr:to>
    <xdr:sp macro="" textlink="">
      <xdr:nvSpPr>
        <xdr:cNvPr id="455" name="フローチャート: 判断 454">
          <a:extLst>
            <a:ext uri="{FF2B5EF4-FFF2-40B4-BE49-F238E27FC236}">
              <a16:creationId xmlns:a16="http://schemas.microsoft.com/office/drawing/2014/main" id="{EB2E6D24-05D0-499C-BDC2-E9EABA04CB8B}"/>
            </a:ext>
          </a:extLst>
        </xdr:cNvPr>
        <xdr:cNvSpPr/>
      </xdr:nvSpPr>
      <xdr:spPr>
        <a:xfrm>
          <a:off x="14351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93433</xdr:rowOff>
    </xdr:from>
    <xdr:ext cx="762000" cy="259045"/>
    <xdr:sp macro="" textlink="">
      <xdr:nvSpPr>
        <xdr:cNvPr id="456" name="テキスト ボックス 455">
          <a:extLst>
            <a:ext uri="{FF2B5EF4-FFF2-40B4-BE49-F238E27FC236}">
              <a16:creationId xmlns:a16="http://schemas.microsoft.com/office/drawing/2014/main" id="{AC8CFABF-8218-4D23-90A2-C56CD1A549F0}"/>
            </a:ext>
          </a:extLst>
        </xdr:cNvPr>
        <xdr:cNvSpPr txBox="1"/>
      </xdr:nvSpPr>
      <xdr:spPr>
        <a:xfrm>
          <a:off x="14020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54046</xdr:rowOff>
    </xdr:from>
    <xdr:to>
      <xdr:col>64</xdr:col>
      <xdr:colOff>152400</xdr:colOff>
      <xdr:row>17</xdr:row>
      <xdr:rowOff>155646</xdr:rowOff>
    </xdr:to>
    <xdr:sp macro="" textlink="">
      <xdr:nvSpPr>
        <xdr:cNvPr id="457" name="フローチャート: 判断 456">
          <a:extLst>
            <a:ext uri="{FF2B5EF4-FFF2-40B4-BE49-F238E27FC236}">
              <a16:creationId xmlns:a16="http://schemas.microsoft.com/office/drawing/2014/main" id="{1FE3584B-6CB6-4094-A142-80B5B4D8C4FE}"/>
            </a:ext>
          </a:extLst>
        </xdr:cNvPr>
        <xdr:cNvSpPr/>
      </xdr:nvSpPr>
      <xdr:spPr>
        <a:xfrm>
          <a:off x="13462000" y="29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165823</xdr:rowOff>
    </xdr:from>
    <xdr:ext cx="762000" cy="259045"/>
    <xdr:sp macro="" textlink="">
      <xdr:nvSpPr>
        <xdr:cNvPr id="458" name="テキスト ボックス 457">
          <a:extLst>
            <a:ext uri="{FF2B5EF4-FFF2-40B4-BE49-F238E27FC236}">
              <a16:creationId xmlns:a16="http://schemas.microsoft.com/office/drawing/2014/main" id="{2C9BAFC6-6045-4754-8BC3-B37B7C0CA5AB}"/>
            </a:ext>
          </a:extLst>
        </xdr:cNvPr>
        <xdr:cNvSpPr txBox="1"/>
      </xdr:nvSpPr>
      <xdr:spPr>
        <a:xfrm>
          <a:off x="13131800" y="273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BA9DAAF4-A9A7-4D0F-A788-557F250E273E}"/>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D0A321D3-34B0-4E44-9B2F-830ED7940DC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A7C6A2BA-8956-41A1-94C6-1F97C7D5128B}"/>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A62A1CC8-74B3-45B2-9A5C-B12C5A21650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A1434333-2456-42F9-9D09-5C6CD7F334C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19473</xdr:rowOff>
    </xdr:from>
    <xdr:to>
      <xdr:col>81</xdr:col>
      <xdr:colOff>95250</xdr:colOff>
      <xdr:row>19</xdr:row>
      <xdr:rowOff>121073</xdr:rowOff>
    </xdr:to>
    <xdr:sp macro="" textlink="">
      <xdr:nvSpPr>
        <xdr:cNvPr id="464" name="楕円 463">
          <a:extLst>
            <a:ext uri="{FF2B5EF4-FFF2-40B4-BE49-F238E27FC236}">
              <a16:creationId xmlns:a16="http://schemas.microsoft.com/office/drawing/2014/main" id="{2C7A0E7A-6162-437C-B5EB-DA05B8637973}"/>
            </a:ext>
          </a:extLst>
        </xdr:cNvPr>
        <xdr:cNvSpPr/>
      </xdr:nvSpPr>
      <xdr:spPr>
        <a:xfrm>
          <a:off x="16967200" y="327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163000</xdr:rowOff>
    </xdr:from>
    <xdr:ext cx="762000" cy="259045"/>
    <xdr:sp macro="" textlink="">
      <xdr:nvSpPr>
        <xdr:cNvPr id="465" name="将来負担の状況該当値テキスト">
          <a:extLst>
            <a:ext uri="{FF2B5EF4-FFF2-40B4-BE49-F238E27FC236}">
              <a16:creationId xmlns:a16="http://schemas.microsoft.com/office/drawing/2014/main" id="{CECD2757-0207-417F-BAF0-54D1499D756B}"/>
            </a:ext>
          </a:extLst>
        </xdr:cNvPr>
        <xdr:cNvSpPr txBox="1"/>
      </xdr:nvSpPr>
      <xdr:spPr>
        <a:xfrm>
          <a:off x="17106900" y="324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168134</xdr:rowOff>
    </xdr:from>
    <xdr:to>
      <xdr:col>77</xdr:col>
      <xdr:colOff>95250</xdr:colOff>
      <xdr:row>19</xdr:row>
      <xdr:rowOff>98284</xdr:rowOff>
    </xdr:to>
    <xdr:sp macro="" textlink="">
      <xdr:nvSpPr>
        <xdr:cNvPr id="466" name="楕円 465">
          <a:extLst>
            <a:ext uri="{FF2B5EF4-FFF2-40B4-BE49-F238E27FC236}">
              <a16:creationId xmlns:a16="http://schemas.microsoft.com/office/drawing/2014/main" id="{767D991F-1119-4CA3-B3AB-23DC8058AF13}"/>
            </a:ext>
          </a:extLst>
        </xdr:cNvPr>
        <xdr:cNvSpPr/>
      </xdr:nvSpPr>
      <xdr:spPr>
        <a:xfrm>
          <a:off x="16129000" y="32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83061</xdr:rowOff>
    </xdr:from>
    <xdr:ext cx="736600" cy="259045"/>
    <xdr:sp macro="" textlink="">
      <xdr:nvSpPr>
        <xdr:cNvPr id="467" name="テキスト ボックス 466">
          <a:extLst>
            <a:ext uri="{FF2B5EF4-FFF2-40B4-BE49-F238E27FC236}">
              <a16:creationId xmlns:a16="http://schemas.microsoft.com/office/drawing/2014/main" id="{CEC99A80-A1D5-49D3-AABD-F0A01EE15BDB}"/>
            </a:ext>
          </a:extLst>
        </xdr:cNvPr>
        <xdr:cNvSpPr txBox="1"/>
      </xdr:nvSpPr>
      <xdr:spPr>
        <a:xfrm>
          <a:off x="15798800" y="334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18274</xdr:rowOff>
    </xdr:from>
    <xdr:to>
      <xdr:col>73</xdr:col>
      <xdr:colOff>44450</xdr:colOff>
      <xdr:row>20</xdr:row>
      <xdr:rowOff>119874</xdr:rowOff>
    </xdr:to>
    <xdr:sp macro="" textlink="">
      <xdr:nvSpPr>
        <xdr:cNvPr id="468" name="楕円 467">
          <a:extLst>
            <a:ext uri="{FF2B5EF4-FFF2-40B4-BE49-F238E27FC236}">
              <a16:creationId xmlns:a16="http://schemas.microsoft.com/office/drawing/2014/main" id="{FD24612F-A9F9-46B6-9991-615611502A24}"/>
            </a:ext>
          </a:extLst>
        </xdr:cNvPr>
        <xdr:cNvSpPr/>
      </xdr:nvSpPr>
      <xdr:spPr>
        <a:xfrm>
          <a:off x="15240000" y="34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104651</xdr:rowOff>
    </xdr:from>
    <xdr:ext cx="762000" cy="259045"/>
    <xdr:sp macro="" textlink="">
      <xdr:nvSpPr>
        <xdr:cNvPr id="469" name="テキスト ボックス 468">
          <a:extLst>
            <a:ext uri="{FF2B5EF4-FFF2-40B4-BE49-F238E27FC236}">
              <a16:creationId xmlns:a16="http://schemas.microsoft.com/office/drawing/2014/main" id="{726AC348-AC09-4EF3-98E9-451FF066FB1A}"/>
            </a:ext>
          </a:extLst>
        </xdr:cNvPr>
        <xdr:cNvSpPr txBox="1"/>
      </xdr:nvSpPr>
      <xdr:spPr>
        <a:xfrm>
          <a:off x="14909800" y="353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71755</xdr:rowOff>
    </xdr:from>
    <xdr:to>
      <xdr:col>68</xdr:col>
      <xdr:colOff>203200</xdr:colOff>
      <xdr:row>20</xdr:row>
      <xdr:rowOff>1905</xdr:rowOff>
    </xdr:to>
    <xdr:sp macro="" textlink="">
      <xdr:nvSpPr>
        <xdr:cNvPr id="470" name="楕円 469">
          <a:extLst>
            <a:ext uri="{FF2B5EF4-FFF2-40B4-BE49-F238E27FC236}">
              <a16:creationId xmlns:a16="http://schemas.microsoft.com/office/drawing/2014/main" id="{ED6FE955-4AA1-4C98-A731-745D9D3522E5}"/>
            </a:ext>
          </a:extLst>
        </xdr:cNvPr>
        <xdr:cNvSpPr/>
      </xdr:nvSpPr>
      <xdr:spPr>
        <a:xfrm>
          <a:off x="14351000" y="33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158132</xdr:rowOff>
    </xdr:from>
    <xdr:ext cx="762000" cy="259045"/>
    <xdr:sp macro="" textlink="">
      <xdr:nvSpPr>
        <xdr:cNvPr id="471" name="テキスト ボックス 470">
          <a:extLst>
            <a:ext uri="{FF2B5EF4-FFF2-40B4-BE49-F238E27FC236}">
              <a16:creationId xmlns:a16="http://schemas.microsoft.com/office/drawing/2014/main" id="{67534354-949A-496C-862E-7943736A98F8}"/>
            </a:ext>
          </a:extLst>
        </xdr:cNvPr>
        <xdr:cNvSpPr txBox="1"/>
      </xdr:nvSpPr>
      <xdr:spPr>
        <a:xfrm>
          <a:off x="14020800" y="341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2046</xdr:rowOff>
    </xdr:from>
    <xdr:to>
      <xdr:col>64</xdr:col>
      <xdr:colOff>152400</xdr:colOff>
      <xdr:row>19</xdr:row>
      <xdr:rowOff>103646</xdr:rowOff>
    </xdr:to>
    <xdr:sp macro="" textlink="">
      <xdr:nvSpPr>
        <xdr:cNvPr id="472" name="楕円 471">
          <a:extLst>
            <a:ext uri="{FF2B5EF4-FFF2-40B4-BE49-F238E27FC236}">
              <a16:creationId xmlns:a16="http://schemas.microsoft.com/office/drawing/2014/main" id="{E8F8A289-81A5-4202-AA88-D9DE26C935E9}"/>
            </a:ext>
          </a:extLst>
        </xdr:cNvPr>
        <xdr:cNvSpPr/>
      </xdr:nvSpPr>
      <xdr:spPr>
        <a:xfrm>
          <a:off x="13462000" y="325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88423</xdr:rowOff>
    </xdr:from>
    <xdr:ext cx="762000" cy="259045"/>
    <xdr:sp macro="" textlink="">
      <xdr:nvSpPr>
        <xdr:cNvPr id="473" name="テキスト ボックス 472">
          <a:extLst>
            <a:ext uri="{FF2B5EF4-FFF2-40B4-BE49-F238E27FC236}">
              <a16:creationId xmlns:a16="http://schemas.microsoft.com/office/drawing/2014/main" id="{8AF1A6CB-2D63-4580-8657-4A144413EE15}"/>
            </a:ext>
          </a:extLst>
        </xdr:cNvPr>
        <xdr:cNvSpPr txBox="1"/>
      </xdr:nvSpPr>
      <xdr:spPr>
        <a:xfrm>
          <a:off x="13131800" y="334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10,187
10,141
217.09
8,462,727
8,290,957
151,671
4,416,134
7,939,918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類似団体比較では、人口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人当たりの職員数及び人件費の経常収支比率ともに下回っている状態が続いている。経常的な人件費は、令和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年度決算ベース約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百万円の増となった。主な要因としては昇給等による人事異動、消防団員報酬等の増によるものである。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臨時財政対策債の減も合わせて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％の悪化となった。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今後も人件費は大きな割合を占める経費であることから、適正な人員配置や再任用制度の運用、指定管理者制度の活用等を検討し、不断の努力により、行政コストの圧縮を図らなければならない。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35560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35560</xdr:rowOff>
    </xdr:from>
    <xdr:to>
      <xdr:col>24</xdr:col>
      <xdr:colOff>114300</xdr:colOff>
      <xdr:row>40</xdr:row>
      <xdr:rowOff>35560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56134</xdr:rowOff>
    </xdr:from>
    <xdr:to>
      <xdr:col>24</xdr:col>
      <xdr:colOff>25400</xdr:colOff>
      <xdr:row>35</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568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39133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56134</xdr:rowOff>
    </xdr:from>
    <xdr:to>
      <xdr:col>19</xdr:col>
      <xdr:colOff>187325</xdr:colOff>
      <xdr:row>35</xdr:row>
      <xdr:rowOff>165862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5688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30480</xdr:rowOff>
    </xdr:from>
    <xdr:to>
      <xdr:col>20</xdr:col>
      <xdr:colOff>38100</xdr:colOff>
      <xdr:row>36</xdr:row>
      <xdr:rowOff>132080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116857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165862</xdr:rowOff>
    </xdr:from>
    <xdr:to>
      <xdr:col>15</xdr:col>
      <xdr:colOff>98425</xdr:colOff>
      <xdr:row>36</xdr:row>
      <xdr:rowOff>21844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666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21844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391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21336</xdr:rowOff>
    </xdr:from>
    <xdr:to>
      <xdr:col>11</xdr:col>
      <xdr:colOff>60325</xdr:colOff>
      <xdr:row>36</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107713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98569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46482</xdr:rowOff>
    </xdr:from>
    <xdr:to>
      <xdr:col>24</xdr:col>
      <xdr:colOff>76200</xdr:colOff>
      <xdr:row>35</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63009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5334</xdr:rowOff>
    </xdr:from>
    <xdr:to>
      <xdr:col>20</xdr:col>
      <xdr:colOff>38100</xdr:colOff>
      <xdr:row>35</xdr:row>
      <xdr:rowOff>106934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117111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115062</xdr:rowOff>
    </xdr:from>
    <xdr:to>
      <xdr:col>15</xdr:col>
      <xdr:colOff>149225</xdr:colOff>
      <xdr:row>36</xdr:row>
      <xdr:rowOff>45212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55389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物件費に係る経常収支比率は、経常的な物件費が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し、比率としては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する結果となっている。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これは輸入燃料費高騰による灯油、電気料の増、融雪溝の保守点検委託料の増のためである。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類似団体の中で特に良好な状態ではあるが、専門的かつ細分化した業務に対応するために増加する外部委託経費など、今後も物件費を増大させる要因が数多くあるため、引き続き経費削減に努めていかなければならない。</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153670</xdr:rowOff>
    </xdr:from>
    <xdr:to>
      <xdr:col>82</xdr:col>
      <xdr:colOff>107950</xdr:colOff>
      <xdr:row>20</xdr:row>
      <xdr:rowOff>58420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8252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68597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153670</xdr:rowOff>
    </xdr:from>
    <xdr:to>
      <xdr:col>82</xdr:col>
      <xdr:colOff>196850</xdr:colOff>
      <xdr:row>13</xdr:row>
      <xdr:rowOff>153670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115570</xdr:rowOff>
    </xdr:from>
    <xdr:to>
      <xdr:col>82</xdr:col>
      <xdr:colOff>107950</xdr:colOff>
      <xdr:row>13</xdr:row>
      <xdr:rowOff>153670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44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100330</xdr:rowOff>
    </xdr:from>
    <xdr:to>
      <xdr:col>78</xdr:col>
      <xdr:colOff>69850</xdr:colOff>
      <xdr:row>13</xdr:row>
      <xdr:rowOff>115570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29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100330</xdr:rowOff>
    </xdr:from>
    <xdr:to>
      <xdr:col>73</xdr:col>
      <xdr:colOff>180975</xdr:colOff>
      <xdr:row>14</xdr:row>
      <xdr:rowOff>27940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329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68580</xdr:rowOff>
    </xdr:from>
    <xdr:to>
      <xdr:col>74</xdr:col>
      <xdr:colOff>31750</xdr:colOff>
      <xdr:row>16</xdr:row>
      <xdr:rowOff>170180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154957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85090</xdr:rowOff>
    </xdr:from>
    <xdr:to>
      <xdr:col>69</xdr:col>
      <xdr:colOff>92075</xdr:colOff>
      <xdr:row>14</xdr:row>
      <xdr:rowOff>27940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139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106680</xdr:rowOff>
    </xdr:from>
    <xdr:to>
      <xdr:col>69</xdr:col>
      <xdr:colOff>142875</xdr:colOff>
      <xdr:row>17</xdr:row>
      <xdr:rowOff>36830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21607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154957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102870</xdr:rowOff>
    </xdr:from>
    <xdr:to>
      <xdr:col>82</xdr:col>
      <xdr:colOff>158750</xdr:colOff>
      <xdr:row>14</xdr:row>
      <xdr:rowOff>33020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11447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4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64770</xdr:rowOff>
    </xdr:from>
    <xdr:to>
      <xdr:col>78</xdr:col>
      <xdr:colOff>120650</xdr:colOff>
      <xdr:row>13</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6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49530</xdr:rowOff>
    </xdr:from>
    <xdr:to>
      <xdr:col>74</xdr:col>
      <xdr:colOff>31750</xdr:colOff>
      <xdr:row>13</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161307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148590</xdr:rowOff>
    </xdr:from>
    <xdr:to>
      <xdr:col>69</xdr:col>
      <xdr:colOff>142875</xdr:colOff>
      <xdr:row>14</xdr:row>
      <xdr:rowOff>78740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88917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34290</xdr:rowOff>
    </xdr:from>
    <xdr:to>
      <xdr:col>65</xdr:col>
      <xdr:colOff>53975</xdr:colOff>
      <xdr:row>13</xdr:row>
      <xdr:rowOff>135890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146067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3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扶助費については、昨年に比べやや上回ったものの類似団体平均とほぼ同水準の比率で推移している。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経常的な経費は令和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年度決算ベース約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百万円で、令和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百万円増加し、比率として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％の増となっている。主な要因としては、重度心身障害者医療費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百万円、児童手当</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臨時財政対策債の減</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今後も人口減少対策は継続的に実施する予定としており、扶助費に対する町負担は今後は増加傾向の見通しではあるが、必要経費と住民サービスとの費用対効果を見極めたうえで事業を実施していきたい。</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24130</xdr:rowOff>
    </xdr:from>
    <xdr:to>
      <xdr:col>24</xdr:col>
      <xdr:colOff>25400</xdr:colOff>
      <xdr:row>57</xdr:row>
      <xdr:rowOff>92710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967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57</xdr:row>
      <xdr:rowOff>161290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96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161290</xdr:rowOff>
    </xdr:from>
    <xdr:to>
      <xdr:col>15</xdr:col>
      <xdr:colOff>98425</xdr:colOff>
      <xdr:row>59</xdr:row>
      <xdr:rowOff>1270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9339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5097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xdr:rowOff>
    </xdr:from>
    <xdr:to>
      <xdr:col>11</xdr:col>
      <xdr:colOff>9525</xdr:colOff>
      <xdr:row>59</xdr:row>
      <xdr:rowOff>138430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1168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165117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165117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41910</xdr:rowOff>
    </xdr:from>
    <xdr:to>
      <xdr:col>24</xdr:col>
      <xdr:colOff>76200</xdr:colOff>
      <xdr:row>57</xdr:row>
      <xdr:rowOff>143510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13987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144780</xdr:rowOff>
    </xdr:from>
    <xdr:to>
      <xdr:col>20</xdr:col>
      <xdr:colOff>38100</xdr:colOff>
      <xdr:row>57</xdr:row>
      <xdr:rowOff>74930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110490</xdr:rowOff>
    </xdr:from>
    <xdr:to>
      <xdr:col>15</xdr:col>
      <xdr:colOff>149225</xdr:colOff>
      <xdr:row>58</xdr:row>
      <xdr:rowOff>40640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25417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121920</xdr:rowOff>
    </xdr:from>
    <xdr:to>
      <xdr:col>11</xdr:col>
      <xdr:colOff>60325</xdr:colOff>
      <xdr:row>59</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36847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87630</xdr:rowOff>
    </xdr:from>
    <xdr:to>
      <xdr:col>6</xdr:col>
      <xdr:colOff>171450</xdr:colOff>
      <xdr:row>60</xdr:row>
      <xdr:rowOff>17780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2557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年度は前年よりは少なく、例年よりやや雪の多い年であったことから、維持補修費に係る経常経費は除排雪経費の減により、令和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に比べ約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百万円減しているが、経常収支比率としての増減はない。</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また繰出金については、主に後期高齢者医療特別会計、公共下水道事業特別会計等への繰出金が増額し、経常経費ベースで約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百万円の増であり、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％の増となっている。比率を上げる要因として、分母である臨時財政対策債の減も相まって上がっており、</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除排雪経費はもちろん、交付税・臨時財政対策債等の国の動向を注視していく必要があると思われる。公営企業会計にあっては独立採算の原則に基づいた収入確保や適切な会計処理を求めながら繰出金を精査していく必要が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114300</xdr:rowOff>
    </xdr:from>
    <xdr:to>
      <xdr:col>82</xdr:col>
      <xdr:colOff>107950</xdr:colOff>
      <xdr:row>60</xdr:row>
      <xdr:rowOff>114300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9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86377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114300</xdr:rowOff>
    </xdr:from>
    <xdr:to>
      <xdr:col>82</xdr:col>
      <xdr:colOff>196850</xdr:colOff>
      <xdr:row>60</xdr:row>
      <xdr:rowOff>114300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29227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114300</xdr:rowOff>
    </xdr:from>
    <xdr:to>
      <xdr:col>82</xdr:col>
      <xdr:colOff>196850</xdr:colOff>
      <xdr:row>52</xdr:row>
      <xdr:rowOff>114300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25400</xdr:rowOff>
    </xdr:from>
    <xdr:to>
      <xdr:col>82</xdr:col>
      <xdr:colOff>107950</xdr:colOff>
      <xdr:row>60</xdr:row>
      <xdr:rowOff>88900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10312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25400</xdr:rowOff>
    </xdr:from>
    <xdr:to>
      <xdr:col>78</xdr:col>
      <xdr:colOff>69850</xdr:colOff>
      <xdr:row>60</xdr:row>
      <xdr:rowOff>76200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10312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60</xdr:row>
      <xdr:rowOff>76200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10185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xdr:rowOff>
    </xdr:from>
    <xdr:to>
      <xdr:col>74</xdr:col>
      <xdr:colOff>31750</xdr:colOff>
      <xdr:row>56</xdr:row>
      <xdr:rowOff>114300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60</xdr:row>
      <xdr:rowOff>63500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10185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50800</xdr:rowOff>
    </xdr:from>
    <xdr:to>
      <xdr:col>69</xdr:col>
      <xdr:colOff>142875</xdr:colOff>
      <xdr:row>56</xdr:row>
      <xdr:rowOff>152400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38100</xdr:rowOff>
    </xdr:from>
    <xdr:to>
      <xdr:col>82</xdr:col>
      <xdr:colOff>158750</xdr:colOff>
      <xdr:row>60</xdr:row>
      <xdr:rowOff>139700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118127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146050</xdr:rowOff>
    </xdr:from>
    <xdr:to>
      <xdr:col>78</xdr:col>
      <xdr:colOff>120650</xdr:colOff>
      <xdr:row>60</xdr:row>
      <xdr:rowOff>76200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60977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25400</xdr:rowOff>
    </xdr:from>
    <xdr:to>
      <xdr:col>74</xdr:col>
      <xdr:colOff>31750</xdr:colOff>
      <xdr:row>60</xdr:row>
      <xdr:rowOff>127000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111777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12700</xdr:rowOff>
    </xdr:from>
    <xdr:to>
      <xdr:col>65</xdr:col>
      <xdr:colOff>53975</xdr:colOff>
      <xdr:row>60</xdr:row>
      <xdr:rowOff>114300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99077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経常的な補助費等総額で令和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年度の補助費等に係る経常収支比率は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％減により、類似団体平均を下回った。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主な要因として、青森地域広域事務組合への負担金（衛生費・消防費合わせて）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百万円の減である。経常経費の総額に大きな変動がない限り、今後も同水準を辿る見込みである。補助費は事業自体の精査から経費の圧縮に努めていく必要がある。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40</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670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41275</xdr:rowOff>
    </xdr:from>
    <xdr:to>
      <xdr:col>82</xdr:col>
      <xdr:colOff>107950</xdr:colOff>
      <xdr:row>36</xdr:row>
      <xdr:rowOff>144145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21347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151147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144145</xdr:rowOff>
    </xdr:from>
    <xdr:to>
      <xdr:col>78</xdr:col>
      <xdr:colOff>69850</xdr:colOff>
      <xdr:row>37</xdr:row>
      <xdr:rowOff>75565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1634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167640</xdr:rowOff>
    </xdr:from>
    <xdr:to>
      <xdr:col>78</xdr:col>
      <xdr:colOff>120650</xdr:colOff>
      <xdr:row>36</xdr:row>
      <xdr:rowOff>97790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107967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5937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132715</xdr:rowOff>
    </xdr:from>
    <xdr:to>
      <xdr:col>73</xdr:col>
      <xdr:colOff>180975</xdr:colOff>
      <xdr:row>37</xdr:row>
      <xdr:rowOff>75565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3049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161925</xdr:rowOff>
    </xdr:from>
    <xdr:to>
      <xdr:col>74</xdr:col>
      <xdr:colOff>31750</xdr:colOff>
      <xdr:row>36</xdr:row>
      <xdr:rowOff>92075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102252</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132715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2763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19050</xdr:rowOff>
    </xdr:from>
    <xdr:to>
      <xdr:col>69</xdr:col>
      <xdr:colOff>142875</xdr:colOff>
      <xdr:row>36</xdr:row>
      <xdr:rowOff>120650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130827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127635</xdr:rowOff>
    </xdr:from>
    <xdr:to>
      <xdr:col>65</xdr:col>
      <xdr:colOff>53975</xdr:colOff>
      <xdr:row>36</xdr:row>
      <xdr:rowOff>57785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67962</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161925</xdr:rowOff>
    </xdr:from>
    <xdr:to>
      <xdr:col>82</xdr:col>
      <xdr:colOff>158750</xdr:colOff>
      <xdr:row>36</xdr:row>
      <xdr:rowOff>92075</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7002</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93345</xdr:rowOff>
    </xdr:from>
    <xdr:to>
      <xdr:col>78</xdr:col>
      <xdr:colOff>120650</xdr:colOff>
      <xdr:row>37</xdr:row>
      <xdr:rowOff>23495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8272</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35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24765</xdr:rowOff>
    </xdr:from>
    <xdr:to>
      <xdr:col>74</xdr:col>
      <xdr:colOff>31750</xdr:colOff>
      <xdr:row>37</xdr:row>
      <xdr:rowOff>126365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111142</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81915</xdr:rowOff>
    </xdr:from>
    <xdr:to>
      <xdr:col>69</xdr:col>
      <xdr:colOff>142875</xdr:colOff>
      <xdr:row>37</xdr:row>
      <xdr:rowOff>12065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168292</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34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類似団体平均に比べ低い状態を維持している。普通会計においては臨時財政対策債の累積発行額が増えているものの、過去に普通建設事業に係る起債事業を抑制してきたこともあり、プライマリーバランスの黒字化を続けてきた結果である。しかしながら、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年度から新たに過疎地域指定を受けたことに伴い平成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年度からは過疎対策事業債を活用し始めたことや、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事業費の大規模な更新事業が行われたことにより、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町全体としての地方債の発行額が増加しつつあり、平成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年度をピークに公債費はしばらく減少するものの、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増加に転</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じてい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ることから、中長期的なスパンで公債費を注視していく必要がある。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81280</xdr:rowOff>
    </xdr:from>
    <xdr:to>
      <xdr:col>24</xdr:col>
      <xdr:colOff>25400</xdr:colOff>
      <xdr:row>80</xdr:row>
      <xdr:rowOff>167005</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971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139082</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85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167005</xdr:rowOff>
    </xdr:from>
    <xdr:to>
      <xdr:col>24</xdr:col>
      <xdr:colOff>114300</xdr:colOff>
      <xdr:row>80</xdr:row>
      <xdr:rowOff>167005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883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167657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81280</xdr:rowOff>
    </xdr:from>
    <xdr:to>
      <xdr:col>24</xdr:col>
      <xdr:colOff>114300</xdr:colOff>
      <xdr:row>73</xdr:row>
      <xdr:rowOff>81280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75</xdr:row>
      <xdr:rowOff>52705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281430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162577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21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104140</xdr:rowOff>
    </xdr:from>
    <xdr:to>
      <xdr:col>19</xdr:col>
      <xdr:colOff>187325</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2791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161925</xdr:rowOff>
    </xdr:from>
    <xdr:to>
      <xdr:col>20</xdr:col>
      <xdr:colOff>38100</xdr:colOff>
      <xdr:row>76</xdr:row>
      <xdr:rowOff>92075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76852</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07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104140</xdr:rowOff>
    </xdr:from>
    <xdr:to>
      <xdr:col>15</xdr:col>
      <xdr:colOff>98425</xdr:colOff>
      <xdr:row>74</xdr:row>
      <xdr:rowOff>167005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27914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167005</xdr:rowOff>
    </xdr:from>
    <xdr:to>
      <xdr:col>11</xdr:col>
      <xdr:colOff>9525</xdr:colOff>
      <xdr:row>75</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28543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xdr:rowOff>
    </xdr:from>
    <xdr:to>
      <xdr:col>24</xdr:col>
      <xdr:colOff>76200</xdr:colOff>
      <xdr:row>75</xdr:row>
      <xdr:rowOff>103505</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18432</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7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53340</xdr:rowOff>
    </xdr:from>
    <xdr:to>
      <xdr:col>15</xdr:col>
      <xdr:colOff>149225</xdr:colOff>
      <xdr:row>74</xdr:row>
      <xdr:rowOff>154940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165117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116205</xdr:rowOff>
    </xdr:from>
    <xdr:to>
      <xdr:col>11</xdr:col>
      <xdr:colOff>60325</xdr:colOff>
      <xdr:row>75</xdr:row>
      <xdr:rowOff>46355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56532</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161925</xdr:rowOff>
    </xdr:from>
    <xdr:to>
      <xdr:col>6</xdr:col>
      <xdr:colOff>171450</xdr:colOff>
      <xdr:row>75</xdr:row>
      <xdr:rowOff>92075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102252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においては、経費別の経常収支比率が扶助費、補助費等とその他（維持補修費・繰出金）で類似団体平均を超えているものの、人件費や物件費では下回る状況にあり、特に物件費の比率が類似団体平均に比べ良好なことが大きく影響し、全体（公債費除き）の比率としても類似団体平均より低い水準（良好な状態）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今後も経常経費のより一層の削減をめざし良好な状態を維持できるよう努めたい。</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43180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971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15257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43180</xdr:rowOff>
    </xdr:from>
    <xdr:to>
      <xdr:col>82</xdr:col>
      <xdr:colOff>196850</xdr:colOff>
      <xdr:row>80</xdr:row>
      <xdr:rowOff>43180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73661</xdr:rowOff>
    </xdr:from>
    <xdr:to>
      <xdr:col>82</xdr:col>
      <xdr:colOff>107950</xdr:colOff>
      <xdr:row>76</xdr:row>
      <xdr:rowOff>88900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1038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17797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73661</xdr:rowOff>
    </xdr:from>
    <xdr:to>
      <xdr:col>78</xdr:col>
      <xdr:colOff>69850</xdr:colOff>
      <xdr:row>77</xdr:row>
      <xdr:rowOff>92711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103861"/>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66039</xdr:rowOff>
    </xdr:from>
    <xdr:to>
      <xdr:col>73</xdr:col>
      <xdr:colOff>180975</xdr:colOff>
      <xdr:row>77</xdr:row>
      <xdr:rowOff>92711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2676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16511</xdr:rowOff>
    </xdr:from>
    <xdr:to>
      <xdr:col>69</xdr:col>
      <xdr:colOff>92075</xdr:colOff>
      <xdr:row>77</xdr:row>
      <xdr:rowOff>66039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2181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54627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22861</xdr:rowOff>
    </xdr:from>
    <xdr:to>
      <xdr:col>78</xdr:col>
      <xdr:colOff>120650</xdr:colOff>
      <xdr:row>76</xdr:row>
      <xdr:rowOff>124461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153688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15239</xdr:rowOff>
    </xdr:from>
    <xdr:to>
      <xdr:col>69</xdr:col>
      <xdr:colOff>142875</xdr:colOff>
      <xdr:row>77</xdr:row>
      <xdr:rowOff>116839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127016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137161</xdr:rowOff>
    </xdr:from>
    <xdr:to>
      <xdr:col>65</xdr:col>
      <xdr:colOff>53975</xdr:colOff>
      <xdr:row>77</xdr:row>
      <xdr:rowOff>67311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77487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126521</xdr:rowOff>
    </xdr:from>
    <xdr:to>
      <xdr:col>29</xdr:col>
      <xdr:colOff>127000</xdr:colOff>
      <xdr:row>20</xdr:row>
      <xdr:rowOff>132573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60096"/>
          <a:ext cx="0" cy="154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104650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132573</xdr:rowOff>
    </xdr:from>
    <xdr:to>
      <xdr:col>30</xdr:col>
      <xdr:colOff>25400</xdr:colOff>
      <xdr:row>20</xdr:row>
      <xdr:rowOff>132573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09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41448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126521</xdr:rowOff>
    </xdr:from>
    <xdr:to>
      <xdr:col>30</xdr:col>
      <xdr:colOff>25400</xdr:colOff>
      <xdr:row>11</xdr:row>
      <xdr:rowOff>126521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60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5984</xdr:rowOff>
    </xdr:from>
    <xdr:to>
      <xdr:col>29</xdr:col>
      <xdr:colOff>127000</xdr:colOff>
      <xdr:row>18</xdr:row>
      <xdr:rowOff>33296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39709"/>
          <a:ext cx="647700" cy="27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3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5933</xdr:rowOff>
    </xdr:from>
    <xdr:to>
      <xdr:col>29</xdr:col>
      <xdr:colOff>177800</xdr:colOff>
      <xdr:row>17</xdr:row>
      <xdr:rowOff>107533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5984</xdr:rowOff>
    </xdr:from>
    <xdr:to>
      <xdr:col>26</xdr:col>
      <xdr:colOff>50800</xdr:colOff>
      <xdr:row>18</xdr:row>
      <xdr:rowOff>130037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39709"/>
          <a:ext cx="698500" cy="124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48659</xdr:rowOff>
    </xdr:from>
    <xdr:to>
      <xdr:col>26</xdr:col>
      <xdr:colOff>101600</xdr:colOff>
      <xdr:row>17</xdr:row>
      <xdr:rowOff>150259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160436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79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130037</xdr:rowOff>
    </xdr:from>
    <xdr:to>
      <xdr:col>22</xdr:col>
      <xdr:colOff>114300</xdr:colOff>
      <xdr:row>19</xdr:row>
      <xdr:rowOff>18459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63762"/>
          <a:ext cx="698500" cy="59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122747</xdr:rowOff>
    </xdr:from>
    <xdr:to>
      <xdr:col>22</xdr:col>
      <xdr:colOff>165100</xdr:colOff>
      <xdr:row>18</xdr:row>
      <xdr:rowOff>52897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63074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18459</xdr:rowOff>
    </xdr:from>
    <xdr:to>
      <xdr:col>18</xdr:col>
      <xdr:colOff>177800</xdr:colOff>
      <xdr:row>19</xdr:row>
      <xdr:rowOff>105664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23634"/>
          <a:ext cx="698500" cy="87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148677</xdr:rowOff>
    </xdr:from>
    <xdr:to>
      <xdr:col>19</xdr:col>
      <xdr:colOff>38100</xdr:colOff>
      <xdr:row>18</xdr:row>
      <xdr:rowOff>78827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89004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33789</xdr:rowOff>
    </xdr:from>
    <xdr:to>
      <xdr:col>15</xdr:col>
      <xdr:colOff>101600</xdr:colOff>
      <xdr:row>18</xdr:row>
      <xdr:rowOff>135389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145566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153946</xdr:rowOff>
    </xdr:from>
    <xdr:to>
      <xdr:col>29</xdr:col>
      <xdr:colOff>177800</xdr:colOff>
      <xdr:row>18</xdr:row>
      <xdr:rowOff>84096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16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126023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8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126634</xdr:rowOff>
    </xdr:from>
    <xdr:to>
      <xdr:col>26</xdr:col>
      <xdr:colOff>101600</xdr:colOff>
      <xdr:row>18</xdr:row>
      <xdr:rowOff>56784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88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41561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75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79237</xdr:rowOff>
    </xdr:from>
    <xdr:to>
      <xdr:col>22</xdr:col>
      <xdr:colOff>165100</xdr:colOff>
      <xdr:row>19</xdr:row>
      <xdr:rowOff>9387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1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165614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9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139109</xdr:rowOff>
    </xdr:from>
    <xdr:to>
      <xdr:col>19</xdr:col>
      <xdr:colOff>38100</xdr:colOff>
      <xdr:row>19</xdr:row>
      <xdr:rowOff>69259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72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54036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5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54864</xdr:rowOff>
    </xdr:from>
    <xdr:to>
      <xdr:col>15</xdr:col>
      <xdr:colOff>101600</xdr:colOff>
      <xdr:row>19</xdr:row>
      <xdr:rowOff>156464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60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141241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4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227908</xdr:rowOff>
    </xdr:from>
    <xdr:to>
      <xdr:col>29</xdr:col>
      <xdr:colOff>127000</xdr:colOff>
      <xdr:row>37</xdr:row>
      <xdr:rowOff>192780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2458"/>
          <a:ext cx="0" cy="1165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164857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192780</xdr:rowOff>
    </xdr:from>
    <xdr:to>
      <xdr:col>30</xdr:col>
      <xdr:colOff>25400</xdr:colOff>
      <xdr:row>37</xdr:row>
      <xdr:rowOff>192780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7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142835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227908</xdr:rowOff>
    </xdr:from>
    <xdr:to>
      <xdr:col>30</xdr:col>
      <xdr:colOff>25400</xdr:colOff>
      <xdr:row>33</xdr:row>
      <xdr:rowOff>227908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24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145364</xdr:rowOff>
    </xdr:from>
    <xdr:to>
      <xdr:col>29</xdr:col>
      <xdr:colOff>127000</xdr:colOff>
      <xdr:row>35</xdr:row>
      <xdr:rowOff>241853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55714"/>
          <a:ext cx="647700" cy="96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163186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73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191109</xdr:rowOff>
    </xdr:from>
    <xdr:to>
      <xdr:col>29</xdr:col>
      <xdr:colOff>177800</xdr:colOff>
      <xdr:row>35</xdr:row>
      <xdr:rowOff>292709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241853</xdr:rowOff>
    </xdr:from>
    <xdr:to>
      <xdr:col>26</xdr:col>
      <xdr:colOff>50800</xdr:colOff>
      <xdr:row>35</xdr:row>
      <xdr:rowOff>340493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52203"/>
          <a:ext cx="698500" cy="98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213551</xdr:rowOff>
    </xdr:from>
    <xdr:to>
      <xdr:col>26</xdr:col>
      <xdr:colOff>101600</xdr:colOff>
      <xdr:row>35</xdr:row>
      <xdr:rowOff>315151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299928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10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340493</xdr:rowOff>
    </xdr:from>
    <xdr:to>
      <xdr:col>22</xdr:col>
      <xdr:colOff>114300</xdr:colOff>
      <xdr:row>35</xdr:row>
      <xdr:rowOff>342341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50843"/>
          <a:ext cx="698500" cy="1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247269</xdr:rowOff>
    </xdr:from>
    <xdr:to>
      <xdr:col>22</xdr:col>
      <xdr:colOff>165100</xdr:colOff>
      <xdr:row>36</xdr:row>
      <xdr:rowOff>5969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16146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293688</xdr:rowOff>
    </xdr:from>
    <xdr:to>
      <xdr:col>18</xdr:col>
      <xdr:colOff>177800</xdr:colOff>
      <xdr:row>35</xdr:row>
      <xdr:rowOff>342341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04038"/>
          <a:ext cx="698500" cy="48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247517</xdr:rowOff>
    </xdr:from>
    <xdr:to>
      <xdr:col>19</xdr:col>
      <xdr:colOff>38100</xdr:colOff>
      <xdr:row>36</xdr:row>
      <xdr:rowOff>6217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16394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276930</xdr:rowOff>
    </xdr:from>
    <xdr:to>
      <xdr:col>15</xdr:col>
      <xdr:colOff>101600</xdr:colOff>
      <xdr:row>36</xdr:row>
      <xdr:rowOff>35630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20407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7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94564</xdr:rowOff>
    </xdr:from>
    <xdr:to>
      <xdr:col>29</xdr:col>
      <xdr:colOff>177800</xdr:colOff>
      <xdr:row>35</xdr:row>
      <xdr:rowOff>196164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04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282541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191053</xdr:rowOff>
    </xdr:from>
    <xdr:to>
      <xdr:col>26</xdr:col>
      <xdr:colOff>101600</xdr:colOff>
      <xdr:row>35</xdr:row>
      <xdr:rowOff>292653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01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302830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70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289693</xdr:rowOff>
    </xdr:from>
    <xdr:to>
      <xdr:col>22</xdr:col>
      <xdr:colOff>165100</xdr:colOff>
      <xdr:row>36</xdr:row>
      <xdr:rowOff>48393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00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33170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98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291541</xdr:rowOff>
    </xdr:from>
    <xdr:to>
      <xdr:col>19</xdr:col>
      <xdr:colOff>38100</xdr:colOff>
      <xdr:row>36</xdr:row>
      <xdr:rowOff>50241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01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35018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98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242888</xdr:rowOff>
    </xdr:from>
    <xdr:to>
      <xdr:col>15</xdr:col>
      <xdr:colOff>101600</xdr:colOff>
      <xdr:row>36</xdr:row>
      <xdr:rowOff>1588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53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11765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2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10,187
10,141
217.09
8,462,727
8,290,957
151,671
4,416,134
7,939,918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45314</xdr:rowOff>
    </xdr:from>
    <xdr:to>
      <xdr:col>24</xdr:col>
      <xdr:colOff>62865</xdr:colOff>
      <xdr:row>38</xdr:row>
      <xdr:rowOff>51308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8814"/>
          <a:ext cx="1270" cy="137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55135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51308</xdr:rowOff>
    </xdr:from>
    <xdr:to>
      <xdr:col>24</xdr:col>
      <xdr:colOff>152400</xdr:colOff>
      <xdr:row>38</xdr:row>
      <xdr:rowOff>51308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163441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45314</xdr:rowOff>
    </xdr:from>
    <xdr:to>
      <xdr:col>24</xdr:col>
      <xdr:colOff>152400</xdr:colOff>
      <xdr:row>30</xdr:row>
      <xdr:rowOff>45314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43053</xdr:rowOff>
    </xdr:from>
    <xdr:to>
      <xdr:col>24</xdr:col>
      <xdr:colOff>63500</xdr:colOff>
      <xdr:row>36</xdr:row>
      <xdr:rowOff>97218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15253"/>
          <a:ext cx="838200" cy="5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88739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465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65862</xdr:rowOff>
    </xdr:from>
    <xdr:to>
      <xdr:col>24</xdr:col>
      <xdr:colOff>114300</xdr:colOff>
      <xdr:row>34</xdr:row>
      <xdr:rowOff>167462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97218</xdr:rowOff>
    </xdr:from>
    <xdr:to>
      <xdr:col>19</xdr:col>
      <xdr:colOff>177800</xdr:colOff>
      <xdr:row>36</xdr:row>
      <xdr:rowOff>123698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69418"/>
          <a:ext cx="8890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107099</xdr:rowOff>
    </xdr:from>
    <xdr:to>
      <xdr:col>20</xdr:col>
      <xdr:colOff>38100</xdr:colOff>
      <xdr:row>35</xdr:row>
      <xdr:rowOff>37249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53776</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123698</xdr:rowOff>
    </xdr:from>
    <xdr:to>
      <xdr:col>15</xdr:col>
      <xdr:colOff>50800</xdr:colOff>
      <xdr:row>37</xdr:row>
      <xdr:rowOff>130010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95898"/>
          <a:ext cx="889000" cy="17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4470</xdr:rowOff>
    </xdr:from>
    <xdr:to>
      <xdr:col>15</xdr:col>
      <xdr:colOff>101600</xdr:colOff>
      <xdr:row>35</xdr:row>
      <xdr:rowOff>106070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122597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130010</xdr:rowOff>
    </xdr:from>
    <xdr:to>
      <xdr:col>10</xdr:col>
      <xdr:colOff>114300</xdr:colOff>
      <xdr:row>38</xdr:row>
      <xdr:rowOff>18466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73660"/>
          <a:ext cx="889000" cy="5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10135</xdr:rowOff>
    </xdr:from>
    <xdr:to>
      <xdr:col>10</xdr:col>
      <xdr:colOff>165100</xdr:colOff>
      <xdr:row>36</xdr:row>
      <xdr:rowOff>111735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128262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60935</xdr:rowOff>
    </xdr:from>
    <xdr:to>
      <xdr:col>6</xdr:col>
      <xdr:colOff>38100</xdr:colOff>
      <xdr:row>36</xdr:row>
      <xdr:rowOff>162535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7612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163703</xdr:rowOff>
    </xdr:from>
    <xdr:to>
      <xdr:col>24</xdr:col>
      <xdr:colOff>114300</xdr:colOff>
      <xdr:row>36</xdr:row>
      <xdr:rowOff>93853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6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142130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4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46418</xdr:rowOff>
    </xdr:from>
    <xdr:to>
      <xdr:col>20</xdr:col>
      <xdr:colOff>38100</xdr:colOff>
      <xdr:row>36</xdr:row>
      <xdr:rowOff>148018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139145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72898</xdr:rowOff>
    </xdr:from>
    <xdr:to>
      <xdr:col>15</xdr:col>
      <xdr:colOff>101600</xdr:colOff>
      <xdr:row>37</xdr:row>
      <xdr:rowOff>3048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165625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3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79210</xdr:rowOff>
    </xdr:from>
    <xdr:to>
      <xdr:col>10</xdr:col>
      <xdr:colOff>165100</xdr:colOff>
      <xdr:row>38</xdr:row>
      <xdr:rowOff>9360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1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139116</xdr:rowOff>
    </xdr:from>
    <xdr:to>
      <xdr:col>6</xdr:col>
      <xdr:colOff>38100</xdr:colOff>
      <xdr:row>38</xdr:row>
      <xdr:rowOff>69266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60393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125288</xdr:rowOff>
    </xdr:from>
    <xdr:to>
      <xdr:col>24</xdr:col>
      <xdr:colOff>62865</xdr:colOff>
      <xdr:row>58</xdr:row>
      <xdr:rowOff>28101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97788"/>
          <a:ext cx="1270" cy="127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31928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7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28101</xdr:rowOff>
    </xdr:from>
    <xdr:to>
      <xdr:col>24</xdr:col>
      <xdr:colOff>152400</xdr:colOff>
      <xdr:row>58</xdr:row>
      <xdr:rowOff>28101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7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71965</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7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125288</xdr:rowOff>
    </xdr:from>
    <xdr:to>
      <xdr:col>24</xdr:col>
      <xdr:colOff>152400</xdr:colOff>
      <xdr:row>50</xdr:row>
      <xdr:rowOff>125288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97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121154</xdr:rowOff>
    </xdr:from>
    <xdr:to>
      <xdr:col>24</xdr:col>
      <xdr:colOff>63500</xdr:colOff>
      <xdr:row>56</xdr:row>
      <xdr:rowOff>171319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722354"/>
          <a:ext cx="83820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63722</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664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85295</xdr:rowOff>
    </xdr:from>
    <xdr:to>
      <xdr:col>24</xdr:col>
      <xdr:colOff>114300</xdr:colOff>
      <xdr:row>57</xdr:row>
      <xdr:rowOff>15445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6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171319</xdr:rowOff>
    </xdr:from>
    <xdr:to>
      <xdr:col>19</xdr:col>
      <xdr:colOff>177800</xdr:colOff>
      <xdr:row>57</xdr:row>
      <xdr:rowOff>39041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772519"/>
          <a:ext cx="889000" cy="3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133748</xdr:rowOff>
    </xdr:from>
    <xdr:to>
      <xdr:col>20</xdr:col>
      <xdr:colOff>38100</xdr:colOff>
      <xdr:row>57</xdr:row>
      <xdr:rowOff>63898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55025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2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39041</xdr:rowOff>
    </xdr:from>
    <xdr:to>
      <xdr:col>15</xdr:col>
      <xdr:colOff>50800</xdr:colOff>
      <xdr:row>57</xdr:row>
      <xdr:rowOff>79291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811691"/>
          <a:ext cx="889000" cy="4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9804</xdr:rowOff>
    </xdr:from>
    <xdr:to>
      <xdr:col>15</xdr:col>
      <xdr:colOff>101600</xdr:colOff>
      <xdr:row>57</xdr:row>
      <xdr:rowOff>111404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102531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7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79291</xdr:rowOff>
    </xdr:from>
    <xdr:to>
      <xdr:col>10</xdr:col>
      <xdr:colOff>114300</xdr:colOff>
      <xdr:row>57</xdr:row>
      <xdr:rowOff>107052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851941"/>
          <a:ext cx="889000" cy="2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20082</xdr:rowOff>
    </xdr:from>
    <xdr:to>
      <xdr:col>10</xdr:col>
      <xdr:colOff>165100</xdr:colOff>
      <xdr:row>57</xdr:row>
      <xdr:rowOff>121682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9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138209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6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49117</xdr:rowOff>
    </xdr:from>
    <xdr:to>
      <xdr:col>6</xdr:col>
      <xdr:colOff>38100</xdr:colOff>
      <xdr:row>57</xdr:row>
      <xdr:rowOff>150717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2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167244</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9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70354</xdr:rowOff>
    </xdr:from>
    <xdr:to>
      <xdr:col>24</xdr:col>
      <xdr:colOff>114300</xdr:colOff>
      <xdr:row>57</xdr:row>
      <xdr:rowOff>504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67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93231</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52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120519</xdr:rowOff>
    </xdr:from>
    <xdr:to>
      <xdr:col>20</xdr:col>
      <xdr:colOff>38100</xdr:colOff>
      <xdr:row>57</xdr:row>
      <xdr:rowOff>50669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2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67196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49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159691</xdr:rowOff>
    </xdr:from>
    <xdr:to>
      <xdr:col>15</xdr:col>
      <xdr:colOff>101600</xdr:colOff>
      <xdr:row>57</xdr:row>
      <xdr:rowOff>89841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6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106368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53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28491</xdr:rowOff>
    </xdr:from>
    <xdr:to>
      <xdr:col>10</xdr:col>
      <xdr:colOff>165100</xdr:colOff>
      <xdr:row>57</xdr:row>
      <xdr:rowOff>130091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0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121218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89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56252</xdr:rowOff>
    </xdr:from>
    <xdr:to>
      <xdr:col>6</xdr:col>
      <xdr:colOff>38100</xdr:colOff>
      <xdr:row>57</xdr:row>
      <xdr:rowOff>157852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2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148979</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92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2731</xdr:rowOff>
    </xdr:from>
    <xdr:to>
      <xdr:col>24</xdr:col>
      <xdr:colOff>62865</xdr:colOff>
      <xdr:row>78</xdr:row>
      <xdr:rowOff>160198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75681"/>
          <a:ext cx="1270" cy="13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164025</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3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160198</xdr:rowOff>
    </xdr:from>
    <xdr:to>
      <xdr:col>24</xdr:col>
      <xdr:colOff>152400</xdr:colOff>
      <xdr:row>78</xdr:row>
      <xdr:rowOff>160198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3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120858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2731</xdr:rowOff>
    </xdr:from>
    <xdr:to>
      <xdr:col>24</xdr:col>
      <xdr:colOff>152400</xdr:colOff>
      <xdr:row>71</xdr:row>
      <xdr:rowOff>2731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133642</xdr:rowOff>
    </xdr:from>
    <xdr:to>
      <xdr:col>24</xdr:col>
      <xdr:colOff>63500</xdr:colOff>
      <xdr:row>74</xdr:row>
      <xdr:rowOff>82741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2478042"/>
          <a:ext cx="838200" cy="29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85920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44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107493</xdr:rowOff>
    </xdr:from>
    <xdr:to>
      <xdr:col>24</xdr:col>
      <xdr:colOff>114300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133642</xdr:rowOff>
    </xdr:from>
    <xdr:to>
      <xdr:col>19</xdr:col>
      <xdr:colOff>177800</xdr:colOff>
      <xdr:row>74</xdr:row>
      <xdr:rowOff>134975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2478042"/>
          <a:ext cx="889000" cy="34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145402</xdr:rowOff>
    </xdr:from>
    <xdr:to>
      <xdr:col>20</xdr:col>
      <xdr:colOff>38100</xdr:colOff>
      <xdr:row>76</xdr:row>
      <xdr:rowOff>75552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66679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9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134975</xdr:rowOff>
    </xdr:from>
    <xdr:to>
      <xdr:col>15</xdr:col>
      <xdr:colOff>50800</xdr:colOff>
      <xdr:row>78</xdr:row>
      <xdr:rowOff>54584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2822275"/>
          <a:ext cx="889000" cy="60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72326</xdr:rowOff>
    </xdr:from>
    <xdr:to>
      <xdr:col>15</xdr:col>
      <xdr:colOff>101600</xdr:colOff>
      <xdr:row>77</xdr:row>
      <xdr:rowOff>2476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165053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9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111734</xdr:rowOff>
    </xdr:from>
    <xdr:to>
      <xdr:col>10</xdr:col>
      <xdr:colOff>114300</xdr:colOff>
      <xdr:row>78</xdr:row>
      <xdr:rowOff>54584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141934"/>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133362</xdr:rowOff>
    </xdr:from>
    <xdr:to>
      <xdr:col>10</xdr:col>
      <xdr:colOff>165100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60592</xdr:rowOff>
    </xdr:from>
    <xdr:to>
      <xdr:col>6</xdr:col>
      <xdr:colOff>38100</xdr:colOff>
      <xdr:row>76</xdr:row>
      <xdr:rowOff>162192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7269</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31941</xdr:rowOff>
    </xdr:from>
    <xdr:to>
      <xdr:col>24</xdr:col>
      <xdr:colOff>114300</xdr:colOff>
      <xdr:row>74</xdr:row>
      <xdr:rowOff>133541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7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54818</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5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82842</xdr:rowOff>
    </xdr:from>
    <xdr:to>
      <xdr:col>20</xdr:col>
      <xdr:colOff>38100</xdr:colOff>
      <xdr:row>73</xdr:row>
      <xdr:rowOff>12992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42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29519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20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84175</xdr:rowOff>
    </xdr:from>
    <xdr:to>
      <xdr:col>15</xdr:col>
      <xdr:colOff>101600</xdr:colOff>
      <xdr:row>75</xdr:row>
      <xdr:rowOff>14325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7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30852</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54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3784</xdr:rowOff>
    </xdr:from>
    <xdr:to>
      <xdr:col>10</xdr:col>
      <xdr:colOff>165100</xdr:colOff>
      <xdr:row>78</xdr:row>
      <xdr:rowOff>105384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7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96511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6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60934</xdr:rowOff>
    </xdr:from>
    <xdr:to>
      <xdr:col>6</xdr:col>
      <xdr:colOff>38100</xdr:colOff>
      <xdr:row>76</xdr:row>
      <xdr:rowOff>162534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09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153661</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18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152997</xdr:rowOff>
    </xdr:from>
    <xdr:to>
      <xdr:col>24</xdr:col>
      <xdr:colOff>62865</xdr:colOff>
      <xdr:row>98</xdr:row>
      <xdr:rowOff>1727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12047"/>
          <a:ext cx="1270" cy="1391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5554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1727</xdr:rowOff>
    </xdr:from>
    <xdr:to>
      <xdr:col>24</xdr:col>
      <xdr:colOff>152400</xdr:colOff>
      <xdr:row>98</xdr:row>
      <xdr:rowOff>1727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0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99674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152997</xdr:rowOff>
    </xdr:from>
    <xdr:to>
      <xdr:col>24</xdr:col>
      <xdr:colOff>152400</xdr:colOff>
      <xdr:row>89</xdr:row>
      <xdr:rowOff>152997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1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64669</xdr:rowOff>
    </xdr:from>
    <xdr:to>
      <xdr:col>24</xdr:col>
      <xdr:colOff>63500</xdr:colOff>
      <xdr:row>93</xdr:row>
      <xdr:rowOff>66370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009519"/>
          <a:ext cx="8382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14343</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30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35916</xdr:rowOff>
    </xdr:from>
    <xdr:to>
      <xdr:col>24</xdr:col>
      <xdr:colOff>114300</xdr:colOff>
      <xdr:row>94</xdr:row>
      <xdr:rowOff>137516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1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64669</xdr:rowOff>
    </xdr:from>
    <xdr:to>
      <xdr:col>19</xdr:col>
      <xdr:colOff>177800</xdr:colOff>
      <xdr:row>94</xdr:row>
      <xdr:rowOff>154775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009519"/>
          <a:ext cx="889000" cy="26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77699</xdr:rowOff>
    </xdr:from>
    <xdr:to>
      <xdr:col>20</xdr:col>
      <xdr:colOff>38100</xdr:colOff>
      <xdr:row>94</xdr:row>
      <xdr:rowOff>7849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0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170426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11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154775</xdr:rowOff>
    </xdr:from>
    <xdr:to>
      <xdr:col>15</xdr:col>
      <xdr:colOff>50800</xdr:colOff>
      <xdr:row>95</xdr:row>
      <xdr:rowOff>8165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71075"/>
          <a:ext cx="889000" cy="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29845</xdr:rowOff>
    </xdr:from>
    <xdr:to>
      <xdr:col>15</xdr:col>
      <xdr:colOff>101600</xdr:colOff>
      <xdr:row>95</xdr:row>
      <xdr:rowOff>131445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1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122572</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1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8165</xdr:rowOff>
    </xdr:from>
    <xdr:to>
      <xdr:col>10</xdr:col>
      <xdr:colOff>114300</xdr:colOff>
      <xdr:row>95</xdr:row>
      <xdr:rowOff>38519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295915"/>
          <a:ext cx="889000" cy="3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52197</xdr:rowOff>
    </xdr:from>
    <xdr:to>
      <xdr:col>10</xdr:col>
      <xdr:colOff>165100</xdr:colOff>
      <xdr:row>95</xdr:row>
      <xdr:rowOff>153797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144924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63615</xdr:rowOff>
    </xdr:from>
    <xdr:to>
      <xdr:col>6</xdr:col>
      <xdr:colOff>38100</xdr:colOff>
      <xdr:row>95</xdr:row>
      <xdr:rowOff>165215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156342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15570</xdr:rowOff>
    </xdr:from>
    <xdr:to>
      <xdr:col>24</xdr:col>
      <xdr:colOff>114300</xdr:colOff>
      <xdr:row>93</xdr:row>
      <xdr:rowOff>117170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9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38447</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81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13869</xdr:rowOff>
    </xdr:from>
    <xdr:to>
      <xdr:col>20</xdr:col>
      <xdr:colOff>38100</xdr:colOff>
      <xdr:row>93</xdr:row>
      <xdr:rowOff>115469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95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131996</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73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103975</xdr:rowOff>
    </xdr:from>
    <xdr:to>
      <xdr:col>15</xdr:col>
      <xdr:colOff>101600</xdr:colOff>
      <xdr:row>95</xdr:row>
      <xdr:rowOff>34125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50652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599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128815</xdr:rowOff>
    </xdr:from>
    <xdr:to>
      <xdr:col>10</xdr:col>
      <xdr:colOff>165100</xdr:colOff>
      <xdr:row>95</xdr:row>
      <xdr:rowOff>58965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4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75492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02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159169</xdr:rowOff>
    </xdr:from>
    <xdr:to>
      <xdr:col>6</xdr:col>
      <xdr:colOff>38100</xdr:colOff>
      <xdr:row>95</xdr:row>
      <xdr:rowOff>89319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27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105846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0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166944</xdr:rowOff>
    </xdr:from>
    <xdr:to>
      <xdr:col>54</xdr:col>
      <xdr:colOff>189865</xdr:colOff>
      <xdr:row>36</xdr:row>
      <xdr:rowOff>142942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0444"/>
          <a:ext cx="1270" cy="1004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146769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1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142942</xdr:rowOff>
    </xdr:from>
    <xdr:to>
      <xdr:col>55</xdr:col>
      <xdr:colOff>88900</xdr:colOff>
      <xdr:row>36</xdr:row>
      <xdr:rowOff>142942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1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113621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166944</xdr:rowOff>
    </xdr:from>
    <xdr:to>
      <xdr:col>55</xdr:col>
      <xdr:colOff>88900</xdr:colOff>
      <xdr:row>30</xdr:row>
      <xdr:rowOff>166944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32240</xdr:rowOff>
    </xdr:from>
    <xdr:to>
      <xdr:col>55</xdr:col>
      <xdr:colOff>0</xdr:colOff>
      <xdr:row>35</xdr:row>
      <xdr:rowOff>55219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032990"/>
          <a:ext cx="838200" cy="2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43142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7009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20265</xdr:rowOff>
    </xdr:from>
    <xdr:to>
      <xdr:col>55</xdr:col>
      <xdr:colOff>50800</xdr:colOff>
      <xdr:row>34</xdr:row>
      <xdr:rowOff>121865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84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12493</xdr:rowOff>
    </xdr:from>
    <xdr:to>
      <xdr:col>50</xdr:col>
      <xdr:colOff>114300</xdr:colOff>
      <xdr:row>35</xdr:row>
      <xdr:rowOff>32240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670343"/>
          <a:ext cx="889000" cy="36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77173</xdr:rowOff>
    </xdr:from>
    <xdr:to>
      <xdr:col>50</xdr:col>
      <xdr:colOff>165100</xdr:colOff>
      <xdr:row>35</xdr:row>
      <xdr:rowOff>7323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23850</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8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12493</xdr:rowOff>
    </xdr:from>
    <xdr:to>
      <xdr:col>45</xdr:col>
      <xdr:colOff>177800</xdr:colOff>
      <xdr:row>36</xdr:row>
      <xdr:rowOff>43226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670343"/>
          <a:ext cx="889000" cy="54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162244</xdr:rowOff>
    </xdr:from>
    <xdr:to>
      <xdr:col>46</xdr:col>
      <xdr:colOff>38100</xdr:colOff>
      <xdr:row>32</xdr:row>
      <xdr:rowOff>92394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108921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5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43226</xdr:rowOff>
    </xdr:from>
    <xdr:to>
      <xdr:col>41</xdr:col>
      <xdr:colOff>50800</xdr:colOff>
      <xdr:row>36</xdr:row>
      <xdr:rowOff>67535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15426"/>
          <a:ext cx="889000" cy="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21957</xdr:rowOff>
    </xdr:from>
    <xdr:to>
      <xdr:col>41</xdr:col>
      <xdr:colOff>101600</xdr:colOff>
      <xdr:row>35</xdr:row>
      <xdr:rowOff>123557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140084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79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165028</xdr:rowOff>
    </xdr:from>
    <xdr:to>
      <xdr:col>36</xdr:col>
      <xdr:colOff>165100</xdr:colOff>
      <xdr:row>35</xdr:row>
      <xdr:rowOff>95178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111705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57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4419</xdr:rowOff>
    </xdr:from>
    <xdr:to>
      <xdr:col>55</xdr:col>
      <xdr:colOff>50800</xdr:colOff>
      <xdr:row>35</xdr:row>
      <xdr:rowOff>106019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154296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8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152890</xdr:rowOff>
    </xdr:from>
    <xdr:to>
      <xdr:col>50</xdr:col>
      <xdr:colOff>165100</xdr:colOff>
      <xdr:row>35</xdr:row>
      <xdr:rowOff>83040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8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74167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7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133143</xdr:rowOff>
    </xdr:from>
    <xdr:to>
      <xdr:col>46</xdr:col>
      <xdr:colOff>38100</xdr:colOff>
      <xdr:row>33</xdr:row>
      <xdr:rowOff>63293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61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54420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71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163876</xdr:rowOff>
    </xdr:from>
    <xdr:to>
      <xdr:col>41</xdr:col>
      <xdr:colOff>101600</xdr:colOff>
      <xdr:row>36</xdr:row>
      <xdr:rowOff>94026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6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85153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25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16735</xdr:rowOff>
    </xdr:from>
    <xdr:to>
      <xdr:col>36</xdr:col>
      <xdr:colOff>165100</xdr:colOff>
      <xdr:row>36</xdr:row>
      <xdr:rowOff>118335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8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109462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128606</xdr:rowOff>
    </xdr:from>
    <xdr:to>
      <xdr:col>54</xdr:col>
      <xdr:colOff>189865</xdr:colOff>
      <xdr:row>59</xdr:row>
      <xdr:rowOff>11077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29656"/>
          <a:ext cx="1270" cy="1596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14904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11077</xdr:rowOff>
    </xdr:from>
    <xdr:to>
      <xdr:col>55</xdr:col>
      <xdr:colOff>88900</xdr:colOff>
      <xdr:row>59</xdr:row>
      <xdr:rowOff>11077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2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75283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0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128606</xdr:rowOff>
    </xdr:from>
    <xdr:to>
      <xdr:col>55</xdr:col>
      <xdr:colOff>88900</xdr:colOff>
      <xdr:row>49</xdr:row>
      <xdr:rowOff>128606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2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3641</xdr:rowOff>
    </xdr:from>
    <xdr:to>
      <xdr:col>55</xdr:col>
      <xdr:colOff>0</xdr:colOff>
      <xdr:row>57</xdr:row>
      <xdr:rowOff>107647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76291"/>
          <a:ext cx="838200" cy="10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135434</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366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157007</xdr:rowOff>
    </xdr:from>
    <xdr:to>
      <xdr:col>55</xdr:col>
      <xdr:colOff>50800</xdr:colOff>
      <xdr:row>57</xdr:row>
      <xdr:rowOff>87157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5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939</xdr:rowOff>
    </xdr:from>
    <xdr:to>
      <xdr:col>50</xdr:col>
      <xdr:colOff>114300</xdr:colOff>
      <xdr:row>57</xdr:row>
      <xdr:rowOff>107647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602139"/>
          <a:ext cx="889000" cy="27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15941</xdr:rowOff>
    </xdr:from>
    <xdr:to>
      <xdr:col>50</xdr:col>
      <xdr:colOff>165100</xdr:colOff>
      <xdr:row>57</xdr:row>
      <xdr:rowOff>117541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134068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939</xdr:rowOff>
    </xdr:from>
    <xdr:to>
      <xdr:col>45</xdr:col>
      <xdr:colOff>177800</xdr:colOff>
      <xdr:row>57</xdr:row>
      <xdr:rowOff>62649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602139"/>
          <a:ext cx="889000" cy="23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169556</xdr:rowOff>
    </xdr:from>
    <xdr:to>
      <xdr:col>46</xdr:col>
      <xdr:colOff>38100</xdr:colOff>
      <xdr:row>57</xdr:row>
      <xdr:rowOff>99706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90833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86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62649</xdr:rowOff>
    </xdr:from>
    <xdr:to>
      <xdr:col>41</xdr:col>
      <xdr:colOff>50800</xdr:colOff>
      <xdr:row>57</xdr:row>
      <xdr:rowOff>169428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35299"/>
          <a:ext cx="889000" cy="10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4801</xdr:rowOff>
    </xdr:from>
    <xdr:to>
      <xdr:col>41</xdr:col>
      <xdr:colOff>101600</xdr:colOff>
      <xdr:row>57</xdr:row>
      <xdr:rowOff>106401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122928</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5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15258</xdr:rowOff>
    </xdr:from>
    <xdr:to>
      <xdr:col>36</xdr:col>
      <xdr:colOff>165100</xdr:colOff>
      <xdr:row>57</xdr:row>
      <xdr:rowOff>116858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133385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56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124291</xdr:rowOff>
    </xdr:from>
    <xdr:to>
      <xdr:col>55</xdr:col>
      <xdr:colOff>50800</xdr:colOff>
      <xdr:row>57</xdr:row>
      <xdr:rowOff>54441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2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147168</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76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56847</xdr:rowOff>
    </xdr:from>
    <xdr:to>
      <xdr:col>50</xdr:col>
      <xdr:colOff>165100</xdr:colOff>
      <xdr:row>57</xdr:row>
      <xdr:rowOff>158447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2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149574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92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121589</xdr:rowOff>
    </xdr:from>
    <xdr:to>
      <xdr:col>46</xdr:col>
      <xdr:colOff>38100</xdr:colOff>
      <xdr:row>56</xdr:row>
      <xdr:rowOff>51739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5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68266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32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11849</xdr:rowOff>
    </xdr:from>
    <xdr:to>
      <xdr:col>41</xdr:col>
      <xdr:colOff>101600</xdr:colOff>
      <xdr:row>57</xdr:row>
      <xdr:rowOff>113449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8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104576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87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118628</xdr:rowOff>
    </xdr:from>
    <xdr:to>
      <xdr:col>36</xdr:col>
      <xdr:colOff>165100</xdr:colOff>
      <xdr:row>58</xdr:row>
      <xdr:rowOff>48778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9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39905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8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122007</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23507"/>
          <a:ext cx="1270" cy="127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68684</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9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122007</xdr:rowOff>
    </xdr:from>
    <xdr:to>
      <xdr:col>55</xdr:col>
      <xdr:colOff>88900</xdr:colOff>
      <xdr:row>70</xdr:row>
      <xdr:rowOff>122007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2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89928</xdr:rowOff>
    </xdr:from>
    <xdr:to>
      <xdr:col>55</xdr:col>
      <xdr:colOff>0</xdr:colOff>
      <xdr:row>77</xdr:row>
      <xdr:rowOff>142557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291578"/>
          <a:ext cx="838200" cy="5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138106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299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115229</xdr:rowOff>
    </xdr:from>
    <xdr:to>
      <xdr:col>55</xdr:col>
      <xdr:colOff>50800</xdr:colOff>
      <xdr:row>77</xdr:row>
      <xdr:rowOff>45379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89928</xdr:rowOff>
    </xdr:from>
    <xdr:to>
      <xdr:col>50</xdr:col>
      <xdr:colOff>114300</xdr:colOff>
      <xdr:row>78</xdr:row>
      <xdr:rowOff>16816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291578"/>
          <a:ext cx="889000" cy="9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151668</xdr:rowOff>
    </xdr:from>
    <xdr:to>
      <xdr:col>50</xdr:col>
      <xdr:colOff>165100</xdr:colOff>
      <xdr:row>77</xdr:row>
      <xdr:rowOff>81818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98344</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14393</xdr:rowOff>
    </xdr:from>
    <xdr:to>
      <xdr:col>45</xdr:col>
      <xdr:colOff>177800</xdr:colOff>
      <xdr:row>78</xdr:row>
      <xdr:rowOff>16816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87493"/>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167145</xdr:rowOff>
    </xdr:from>
    <xdr:to>
      <xdr:col>46</xdr:col>
      <xdr:colOff>38100</xdr:colOff>
      <xdr:row>77</xdr:row>
      <xdr:rowOff>97295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113822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11176</xdr:rowOff>
    </xdr:from>
    <xdr:to>
      <xdr:col>41</xdr:col>
      <xdr:colOff>50800</xdr:colOff>
      <xdr:row>78</xdr:row>
      <xdr:rowOff>14393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84276"/>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14616</xdr:rowOff>
    </xdr:from>
    <xdr:to>
      <xdr:col>41</xdr:col>
      <xdr:colOff>101600</xdr:colOff>
      <xdr:row>77</xdr:row>
      <xdr:rowOff>116216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137585</xdr:rowOff>
    </xdr:from>
    <xdr:to>
      <xdr:col>36</xdr:col>
      <xdr:colOff>165100</xdr:colOff>
      <xdr:row>77</xdr:row>
      <xdr:rowOff>67735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84263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91757</xdr:rowOff>
    </xdr:from>
    <xdr:to>
      <xdr:col>55</xdr:col>
      <xdr:colOff>50800</xdr:colOff>
      <xdr:row>78</xdr:row>
      <xdr:rowOff>21907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9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6684</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0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39128</xdr:rowOff>
    </xdr:from>
    <xdr:to>
      <xdr:col>50</xdr:col>
      <xdr:colOff>165100</xdr:colOff>
      <xdr:row>77</xdr:row>
      <xdr:rowOff>140728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4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131855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33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137466</xdr:rowOff>
    </xdr:from>
    <xdr:to>
      <xdr:col>46</xdr:col>
      <xdr:colOff>38100</xdr:colOff>
      <xdr:row>78</xdr:row>
      <xdr:rowOff>67616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3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58743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43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135043</xdr:rowOff>
    </xdr:from>
    <xdr:to>
      <xdr:col>41</xdr:col>
      <xdr:colOff>101600</xdr:colOff>
      <xdr:row>78</xdr:row>
      <xdr:rowOff>65193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3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56320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42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131826</xdr:rowOff>
    </xdr:from>
    <xdr:to>
      <xdr:col>36</xdr:col>
      <xdr:colOff>165100</xdr:colOff>
      <xdr:row>78</xdr:row>
      <xdr:rowOff>61976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3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53103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42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171270</xdr:rowOff>
    </xdr:from>
    <xdr:to>
      <xdr:col>54</xdr:col>
      <xdr:colOff>189865</xdr:colOff>
      <xdr:row>98</xdr:row>
      <xdr:rowOff>162789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3220"/>
          <a:ext cx="1270" cy="119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166616</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162789</xdr:rowOff>
    </xdr:from>
    <xdr:to>
      <xdr:col>55</xdr:col>
      <xdr:colOff>88900</xdr:colOff>
      <xdr:row>98</xdr:row>
      <xdr:rowOff>162789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6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117947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4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171270</xdr:rowOff>
    </xdr:from>
    <xdr:to>
      <xdr:col>55</xdr:col>
      <xdr:colOff>88900</xdr:colOff>
      <xdr:row>91</xdr:row>
      <xdr:rowOff>171270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159908</xdr:rowOff>
    </xdr:from>
    <xdr:to>
      <xdr:col>55</xdr:col>
      <xdr:colOff>0</xdr:colOff>
      <xdr:row>95</xdr:row>
      <xdr:rowOff>115545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104758"/>
          <a:ext cx="838200" cy="29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143770</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31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165343</xdr:rowOff>
    </xdr:from>
    <xdr:to>
      <xdr:col>55</xdr:col>
      <xdr:colOff>50800</xdr:colOff>
      <xdr:row>96</xdr:row>
      <xdr:rowOff>95493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45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34232</xdr:rowOff>
    </xdr:from>
    <xdr:to>
      <xdr:col>50</xdr:col>
      <xdr:colOff>114300</xdr:colOff>
      <xdr:row>95</xdr:row>
      <xdr:rowOff>115545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5636182"/>
          <a:ext cx="889000" cy="76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15207</xdr:rowOff>
    </xdr:from>
    <xdr:to>
      <xdr:col>50</xdr:col>
      <xdr:colOff>165100</xdr:colOff>
      <xdr:row>96</xdr:row>
      <xdr:rowOff>116807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47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107934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6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34232</xdr:rowOff>
    </xdr:from>
    <xdr:to>
      <xdr:col>45</xdr:col>
      <xdr:colOff>177800</xdr:colOff>
      <xdr:row>94</xdr:row>
      <xdr:rowOff>61511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5636182"/>
          <a:ext cx="889000" cy="54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127876</xdr:rowOff>
    </xdr:from>
    <xdr:to>
      <xdr:col>46</xdr:col>
      <xdr:colOff>38100</xdr:colOff>
      <xdr:row>96</xdr:row>
      <xdr:rowOff>58026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49153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0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61511</xdr:rowOff>
    </xdr:from>
    <xdr:to>
      <xdr:col>41</xdr:col>
      <xdr:colOff>50800</xdr:colOff>
      <xdr:row>95</xdr:row>
      <xdr:rowOff>141963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177811"/>
          <a:ext cx="889000" cy="25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131969</xdr:rowOff>
    </xdr:from>
    <xdr:to>
      <xdr:col>41</xdr:col>
      <xdr:colOff>101600</xdr:colOff>
      <xdr:row>96</xdr:row>
      <xdr:rowOff>62119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41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53246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15413</xdr:rowOff>
    </xdr:from>
    <xdr:to>
      <xdr:col>36</xdr:col>
      <xdr:colOff>165100</xdr:colOff>
      <xdr:row>96</xdr:row>
      <xdr:rowOff>117013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108140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109108</xdr:rowOff>
    </xdr:from>
    <xdr:to>
      <xdr:col>55</xdr:col>
      <xdr:colOff>50800</xdr:colOff>
      <xdr:row>94</xdr:row>
      <xdr:rowOff>39258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0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131985</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590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64745</xdr:rowOff>
    </xdr:from>
    <xdr:to>
      <xdr:col>50</xdr:col>
      <xdr:colOff>165100</xdr:colOff>
      <xdr:row>95</xdr:row>
      <xdr:rowOff>166345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3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11422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12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154882</xdr:rowOff>
    </xdr:from>
    <xdr:to>
      <xdr:col>46</xdr:col>
      <xdr:colOff>38100</xdr:colOff>
      <xdr:row>91</xdr:row>
      <xdr:rowOff>85032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55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101559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536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10711</xdr:rowOff>
    </xdr:from>
    <xdr:to>
      <xdr:col>41</xdr:col>
      <xdr:colOff>101600</xdr:colOff>
      <xdr:row>94</xdr:row>
      <xdr:rowOff>112311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12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128838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590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91163</xdr:rowOff>
    </xdr:from>
    <xdr:to>
      <xdr:col>36</xdr:col>
      <xdr:colOff>165100</xdr:colOff>
      <xdr:row>96</xdr:row>
      <xdr:rowOff>21313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37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37840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15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24916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68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143043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24916</xdr:rowOff>
    </xdr:from>
    <xdr:to>
      <xdr:col>86</xdr:col>
      <xdr:colOff>25400</xdr:colOff>
      <xdr:row>30</xdr:row>
      <xdr:rowOff>24916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120525</xdr:rowOff>
    </xdr:from>
    <xdr:to>
      <xdr:col>85</xdr:col>
      <xdr:colOff>127000</xdr:colOff>
      <xdr:row>38</xdr:row>
      <xdr:rowOff>139590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35625"/>
          <a:ext cx="838200" cy="1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2963</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46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151536</xdr:rowOff>
    </xdr:from>
    <xdr:to>
      <xdr:col>85</xdr:col>
      <xdr:colOff>177800</xdr:colOff>
      <xdr:row>38</xdr:row>
      <xdr:rowOff>81686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139590</xdr:rowOff>
    </xdr:from>
    <xdr:to>
      <xdr:col>81</xdr:col>
      <xdr:colOff>50800</xdr:colOff>
      <xdr:row>38</xdr:row>
      <xdr:rowOff>139599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54690"/>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140619</xdr:rowOff>
    </xdr:from>
    <xdr:to>
      <xdr:col>81</xdr:col>
      <xdr:colOff>101600</xdr:colOff>
      <xdr:row>38</xdr:row>
      <xdr:rowOff>70769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8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87296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5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139590</xdr:rowOff>
    </xdr:from>
    <xdr:to>
      <xdr:col>76</xdr:col>
      <xdr:colOff>114300</xdr:colOff>
      <xdr:row>38</xdr:row>
      <xdr:rowOff>139599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4690"/>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133276</xdr:rowOff>
    </xdr:from>
    <xdr:to>
      <xdr:col>76</xdr:col>
      <xdr:colOff>165100</xdr:colOff>
      <xdr:row>38</xdr:row>
      <xdr:rowOff>63426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7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79953</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5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139590</xdr:rowOff>
    </xdr:from>
    <xdr:to>
      <xdr:col>71</xdr:col>
      <xdr:colOff>177800</xdr:colOff>
      <xdr:row>38</xdr:row>
      <xdr:rowOff>139636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54690"/>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110580</xdr:rowOff>
    </xdr:from>
    <xdr:to>
      <xdr:col>72</xdr:col>
      <xdr:colOff>38100</xdr:colOff>
      <xdr:row>38</xdr:row>
      <xdr:rowOff>40731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542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57257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168233</xdr:rowOff>
    </xdr:from>
    <xdr:to>
      <xdr:col>67</xdr:col>
      <xdr:colOff>101600</xdr:colOff>
      <xdr:row>38</xdr:row>
      <xdr:rowOff>98383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114911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8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69725</xdr:rowOff>
    </xdr:from>
    <xdr:to>
      <xdr:col>85</xdr:col>
      <xdr:colOff>177800</xdr:colOff>
      <xdr:row>38</xdr:row>
      <xdr:rowOff>171325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156102</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9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88790</xdr:rowOff>
    </xdr:from>
    <xdr:to>
      <xdr:col>81</xdr:col>
      <xdr:colOff>101600</xdr:colOff>
      <xdr:row>39</xdr:row>
      <xdr:rowOff>18940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10067</xdr:rowOff>
    </xdr:from>
    <xdr:ext cx="313932"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24333" y="6696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88799</xdr:rowOff>
    </xdr:from>
    <xdr:to>
      <xdr:col>76</xdr:col>
      <xdr:colOff>165100</xdr:colOff>
      <xdr:row>39</xdr:row>
      <xdr:rowOff>18949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10076</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35333" y="6696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88790</xdr:rowOff>
    </xdr:from>
    <xdr:to>
      <xdr:col>72</xdr:col>
      <xdr:colOff>38100</xdr:colOff>
      <xdr:row>39</xdr:row>
      <xdr:rowOff>18940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10067</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46333" y="6696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88836</xdr:rowOff>
    </xdr:from>
    <xdr:to>
      <xdr:col>67</xdr:col>
      <xdr:colOff>101600</xdr:colOff>
      <xdr:row>39</xdr:row>
      <xdr:rowOff>18986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10113</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6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33086</xdr:rowOff>
    </xdr:from>
    <xdr:to>
      <xdr:col>85</xdr:col>
      <xdr:colOff>126364</xdr:colOff>
      <xdr:row>79</xdr:row>
      <xdr:rowOff>116731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34586"/>
          <a:ext cx="1269" cy="162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120558</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66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116731</xdr:rowOff>
    </xdr:from>
    <xdr:to>
      <xdr:col>86</xdr:col>
      <xdr:colOff>25400</xdr:colOff>
      <xdr:row>79</xdr:row>
      <xdr:rowOff>116731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66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151213</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0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33086</xdr:rowOff>
    </xdr:from>
    <xdr:to>
      <xdr:col>86</xdr:col>
      <xdr:colOff>25400</xdr:colOff>
      <xdr:row>70</xdr:row>
      <xdr:rowOff>33086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3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117156</xdr:rowOff>
    </xdr:from>
    <xdr:to>
      <xdr:col>85</xdr:col>
      <xdr:colOff>127000</xdr:colOff>
      <xdr:row>78</xdr:row>
      <xdr:rowOff>24791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318806"/>
          <a:ext cx="838200" cy="7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167686</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54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144809</xdr:rowOff>
    </xdr:from>
    <xdr:to>
      <xdr:col>85</xdr:col>
      <xdr:colOff>177800</xdr:colOff>
      <xdr:row>76</xdr:row>
      <xdr:rowOff>74960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24791</xdr:rowOff>
    </xdr:from>
    <xdr:to>
      <xdr:col>81</xdr:col>
      <xdr:colOff>50800</xdr:colOff>
      <xdr:row>78</xdr:row>
      <xdr:rowOff>93360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397891"/>
          <a:ext cx="889000" cy="6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155673</xdr:rowOff>
    </xdr:from>
    <xdr:to>
      <xdr:col>81</xdr:col>
      <xdr:colOff>101600</xdr:colOff>
      <xdr:row>76</xdr:row>
      <xdr:rowOff>85823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102350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78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89322</xdr:rowOff>
    </xdr:from>
    <xdr:to>
      <xdr:col>76</xdr:col>
      <xdr:colOff>114300</xdr:colOff>
      <xdr:row>78</xdr:row>
      <xdr:rowOff>93360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462422"/>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12112</xdr:rowOff>
    </xdr:from>
    <xdr:to>
      <xdr:col>76</xdr:col>
      <xdr:colOff>165100</xdr:colOff>
      <xdr:row>76</xdr:row>
      <xdr:rowOff>113712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130239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49599</xdr:rowOff>
    </xdr:from>
    <xdr:to>
      <xdr:col>71</xdr:col>
      <xdr:colOff>177800</xdr:colOff>
      <xdr:row>78</xdr:row>
      <xdr:rowOff>89322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422699"/>
          <a:ext cx="889000" cy="3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125411</xdr:rowOff>
    </xdr:from>
    <xdr:to>
      <xdr:col>72</xdr:col>
      <xdr:colOff>38100</xdr:colOff>
      <xdr:row>76</xdr:row>
      <xdr:rowOff>55561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72088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167484</xdr:rowOff>
    </xdr:from>
    <xdr:to>
      <xdr:col>67</xdr:col>
      <xdr:colOff>101600</xdr:colOff>
      <xdr:row>76</xdr:row>
      <xdr:rowOff>97634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02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114161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80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66356</xdr:rowOff>
    </xdr:from>
    <xdr:to>
      <xdr:col>85</xdr:col>
      <xdr:colOff>177800</xdr:colOff>
      <xdr:row>77</xdr:row>
      <xdr:rowOff>167956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6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44783</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4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145441</xdr:rowOff>
    </xdr:from>
    <xdr:to>
      <xdr:col>81</xdr:col>
      <xdr:colOff>101600</xdr:colOff>
      <xdr:row>78</xdr:row>
      <xdr:rowOff>75591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34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66718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42560</xdr:rowOff>
    </xdr:from>
    <xdr:to>
      <xdr:col>76</xdr:col>
      <xdr:colOff>165100</xdr:colOff>
      <xdr:row>78</xdr:row>
      <xdr:rowOff>144160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4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135287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5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38522</xdr:rowOff>
    </xdr:from>
    <xdr:to>
      <xdr:col>72</xdr:col>
      <xdr:colOff>38100</xdr:colOff>
      <xdr:row>78</xdr:row>
      <xdr:rowOff>140122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4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131249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5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170249</xdr:rowOff>
    </xdr:from>
    <xdr:to>
      <xdr:col>67</xdr:col>
      <xdr:colOff>101600</xdr:colOff>
      <xdr:row>78</xdr:row>
      <xdr:rowOff>100399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7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91526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6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151409</xdr:rowOff>
    </xdr:from>
    <xdr:to>
      <xdr:col>85</xdr:col>
      <xdr:colOff>126364</xdr:colOff>
      <xdr:row>97</xdr:row>
      <xdr:rowOff>156800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81909"/>
          <a:ext cx="1269" cy="1205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160627</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7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156800</xdr:rowOff>
    </xdr:from>
    <xdr:to>
      <xdr:col>86</xdr:col>
      <xdr:colOff>25400</xdr:colOff>
      <xdr:row>97</xdr:row>
      <xdr:rowOff>156800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78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98086</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5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151409</xdr:rowOff>
    </xdr:from>
    <xdr:to>
      <xdr:col>86</xdr:col>
      <xdr:colOff>25400</xdr:colOff>
      <xdr:row>90</xdr:row>
      <xdr:rowOff>151409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8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42791</xdr:rowOff>
    </xdr:from>
    <xdr:to>
      <xdr:col>85</xdr:col>
      <xdr:colOff>127000</xdr:colOff>
      <xdr:row>97</xdr:row>
      <xdr:rowOff>156800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673441"/>
          <a:ext cx="838200" cy="11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156782</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27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133905</xdr:rowOff>
    </xdr:from>
    <xdr:to>
      <xdr:col>85</xdr:col>
      <xdr:colOff>177800</xdr:colOff>
      <xdr:row>96</xdr:row>
      <xdr:rowOff>64055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4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42791</xdr:rowOff>
    </xdr:from>
    <xdr:to>
      <xdr:col>81</xdr:col>
      <xdr:colOff>50800</xdr:colOff>
      <xdr:row>97</xdr:row>
      <xdr:rowOff>167573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673441"/>
          <a:ext cx="889000" cy="12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4473</xdr:rowOff>
    </xdr:from>
    <xdr:to>
      <xdr:col>81</xdr:col>
      <xdr:colOff>101600</xdr:colOff>
      <xdr:row>96</xdr:row>
      <xdr:rowOff>106073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4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122600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23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167573</xdr:rowOff>
    </xdr:from>
    <xdr:to>
      <xdr:col>76</xdr:col>
      <xdr:colOff>114300</xdr:colOff>
      <xdr:row>98</xdr:row>
      <xdr:rowOff>19616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798223"/>
          <a:ext cx="889000" cy="2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121830</xdr:rowOff>
    </xdr:from>
    <xdr:to>
      <xdr:col>76</xdr:col>
      <xdr:colOff>165100</xdr:colOff>
      <xdr:row>97</xdr:row>
      <xdr:rowOff>51980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5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68507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3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165258</xdr:rowOff>
    </xdr:from>
    <xdr:to>
      <xdr:col>71</xdr:col>
      <xdr:colOff>177800</xdr:colOff>
      <xdr:row>98</xdr:row>
      <xdr:rowOff>19616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795908"/>
          <a:ext cx="889000" cy="2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91483</xdr:rowOff>
    </xdr:from>
    <xdr:to>
      <xdr:col>72</xdr:col>
      <xdr:colOff>38100</xdr:colOff>
      <xdr:row>97</xdr:row>
      <xdr:rowOff>21633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55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38160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32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59193</xdr:rowOff>
    </xdr:from>
    <xdr:to>
      <xdr:col>67</xdr:col>
      <xdr:colOff>101600</xdr:colOff>
      <xdr:row>96</xdr:row>
      <xdr:rowOff>160793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51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5870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2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106000</xdr:rowOff>
    </xdr:from>
    <xdr:to>
      <xdr:col>85</xdr:col>
      <xdr:colOff>177800</xdr:colOff>
      <xdr:row>98</xdr:row>
      <xdr:rowOff>36150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7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20927</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65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163441</xdr:rowOff>
    </xdr:from>
    <xdr:to>
      <xdr:col>81</xdr:col>
      <xdr:colOff>101600</xdr:colOff>
      <xdr:row>97</xdr:row>
      <xdr:rowOff>93591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62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84718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71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116773</xdr:rowOff>
    </xdr:from>
    <xdr:to>
      <xdr:col>76</xdr:col>
      <xdr:colOff>165100</xdr:colOff>
      <xdr:row>98</xdr:row>
      <xdr:rowOff>46923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74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38050</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84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140266</xdr:rowOff>
    </xdr:from>
    <xdr:to>
      <xdr:col>72</xdr:col>
      <xdr:colOff>38100</xdr:colOff>
      <xdr:row>98</xdr:row>
      <xdr:rowOff>70416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77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61543</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86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114458</xdr:rowOff>
    </xdr:from>
    <xdr:to>
      <xdr:col>67</xdr:col>
      <xdr:colOff>101600</xdr:colOff>
      <xdr:row>98</xdr:row>
      <xdr:rowOff>44608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74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35735</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83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72753</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16253"/>
          <a:ext cx="1269"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19430</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9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72753</xdr:rowOff>
    </xdr:from>
    <xdr:to>
      <xdr:col>116</xdr:col>
      <xdr:colOff>152400</xdr:colOff>
      <xdr:row>30</xdr:row>
      <xdr:rowOff>72753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59591</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403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36714</xdr:rowOff>
    </xdr:from>
    <xdr:to>
      <xdr:col>116</xdr:col>
      <xdr:colOff>114300</xdr:colOff>
      <xdr:row>38</xdr:row>
      <xdr:rowOff>138314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5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116463</xdr:rowOff>
    </xdr:from>
    <xdr:to>
      <xdr:col>112</xdr:col>
      <xdr:colOff>38100</xdr:colOff>
      <xdr:row>39</xdr:row>
      <xdr:rowOff>46613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63140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97082</xdr:rowOff>
    </xdr:from>
    <xdr:to>
      <xdr:col>107</xdr:col>
      <xdr:colOff>50800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83632"/>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122994</xdr:rowOff>
    </xdr:from>
    <xdr:to>
      <xdr:col>107</xdr:col>
      <xdr:colOff>101600</xdr:colOff>
      <xdr:row>39</xdr:row>
      <xdr:rowOff>53144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69671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97082</xdr:rowOff>
    </xdr:from>
    <xdr:to>
      <xdr:col>102</xdr:col>
      <xdr:colOff>114300</xdr:colOff>
      <xdr:row>39</xdr:row>
      <xdr:rowOff>97115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783632"/>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162640</xdr:rowOff>
    </xdr:from>
    <xdr:to>
      <xdr:col>102</xdr:col>
      <xdr:colOff>165100</xdr:colOff>
      <xdr:row>39</xdr:row>
      <xdr:rowOff>92790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109317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111792</xdr:rowOff>
    </xdr:from>
    <xdr:to>
      <xdr:col>98</xdr:col>
      <xdr:colOff>38100</xdr:colOff>
      <xdr:row>39</xdr:row>
      <xdr:rowOff>41942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58470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46282</xdr:rowOff>
    </xdr:from>
    <xdr:to>
      <xdr:col>102</xdr:col>
      <xdr:colOff>165100</xdr:colOff>
      <xdr:row>39</xdr:row>
      <xdr:rowOff>147882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139009</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88333" y="6825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46315</xdr:rowOff>
    </xdr:from>
    <xdr:to>
      <xdr:col>98</xdr:col>
      <xdr:colOff>38100</xdr:colOff>
      <xdr:row>39</xdr:row>
      <xdr:rowOff>147915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7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139042</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99333" y="6825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147975</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891925"/>
          <a:ext cx="1269" cy="119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94652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66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147975</xdr:rowOff>
    </xdr:from>
    <xdr:to>
      <xdr:col>116</xdr:col>
      <xdr:colOff>152400</xdr:colOff>
      <xdr:row>51</xdr:row>
      <xdr:rowOff>147975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89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55758</xdr:rowOff>
    </xdr:from>
    <xdr:to>
      <xdr:col>116</xdr:col>
      <xdr:colOff>63500</xdr:colOff>
      <xdr:row>58</xdr:row>
      <xdr:rowOff>57679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999858"/>
          <a:ext cx="8382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152742</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5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129865</xdr:rowOff>
    </xdr:from>
    <xdr:to>
      <xdr:col>116</xdr:col>
      <xdr:colOff>114300</xdr:colOff>
      <xdr:row>58</xdr:row>
      <xdr:rowOff>60015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57679</xdr:rowOff>
    </xdr:from>
    <xdr:to>
      <xdr:col>111</xdr:col>
      <xdr:colOff>177800</xdr:colOff>
      <xdr:row>58</xdr:row>
      <xdr:rowOff>59324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001779"/>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150896</xdr:rowOff>
    </xdr:from>
    <xdr:to>
      <xdr:col>112</xdr:col>
      <xdr:colOff>38100</xdr:colOff>
      <xdr:row>58</xdr:row>
      <xdr:rowOff>81046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97573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59324</xdr:rowOff>
    </xdr:from>
    <xdr:to>
      <xdr:col>107</xdr:col>
      <xdr:colOff>50800</xdr:colOff>
      <xdr:row>58</xdr:row>
      <xdr:rowOff>62342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003424"/>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42357</xdr:rowOff>
    </xdr:from>
    <xdr:to>
      <xdr:col>107</xdr:col>
      <xdr:colOff>101600</xdr:colOff>
      <xdr:row>57</xdr:row>
      <xdr:rowOff>143957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160484</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62342</xdr:rowOff>
    </xdr:from>
    <xdr:to>
      <xdr:col>102</xdr:col>
      <xdr:colOff>114300</xdr:colOff>
      <xdr:row>58</xdr:row>
      <xdr:rowOff>64491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006442"/>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141204</xdr:rowOff>
    </xdr:from>
    <xdr:to>
      <xdr:col>102</xdr:col>
      <xdr:colOff>165100</xdr:colOff>
      <xdr:row>57</xdr:row>
      <xdr:rowOff>71354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87881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58268</xdr:rowOff>
    </xdr:from>
    <xdr:to>
      <xdr:col>98</xdr:col>
      <xdr:colOff>38100</xdr:colOff>
      <xdr:row>57</xdr:row>
      <xdr:rowOff>159868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4958</xdr:rowOff>
    </xdr:from>
    <xdr:to>
      <xdr:col>116</xdr:col>
      <xdr:colOff>114300</xdr:colOff>
      <xdr:row>58</xdr:row>
      <xdr:rowOff>106558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94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108292</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88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6879</xdr:rowOff>
    </xdr:from>
    <xdr:to>
      <xdr:col>112</xdr:col>
      <xdr:colOff>38100</xdr:colOff>
      <xdr:row>58</xdr:row>
      <xdr:rowOff>108479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5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99606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04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8524</xdr:rowOff>
    </xdr:from>
    <xdr:to>
      <xdr:col>107</xdr:col>
      <xdr:colOff>101600</xdr:colOff>
      <xdr:row>58</xdr:row>
      <xdr:rowOff>110124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101251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04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11542</xdr:rowOff>
    </xdr:from>
    <xdr:to>
      <xdr:col>102</xdr:col>
      <xdr:colOff>165100</xdr:colOff>
      <xdr:row>58</xdr:row>
      <xdr:rowOff>113142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95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104269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0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13691</xdr:rowOff>
    </xdr:from>
    <xdr:to>
      <xdr:col>98</xdr:col>
      <xdr:colOff>38100</xdr:colOff>
      <xdr:row>58</xdr:row>
      <xdr:rowOff>115291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106418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05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91677</xdr:rowOff>
    </xdr:from>
    <xdr:to>
      <xdr:col>116</xdr:col>
      <xdr:colOff>62864</xdr:colOff>
      <xdr:row>79</xdr:row>
      <xdr:rowOff>108905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93177"/>
          <a:ext cx="1269" cy="156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112732</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6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108905</xdr:rowOff>
    </xdr:from>
    <xdr:to>
      <xdr:col>116</xdr:col>
      <xdr:colOff>152400</xdr:colOff>
      <xdr:row>79</xdr:row>
      <xdr:rowOff>108905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653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38354</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6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91677</xdr:rowOff>
    </xdr:from>
    <xdr:to>
      <xdr:col>116</xdr:col>
      <xdr:colOff>152400</xdr:colOff>
      <xdr:row>70</xdr:row>
      <xdr:rowOff>91677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9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43117</xdr:rowOff>
    </xdr:from>
    <xdr:to>
      <xdr:col>116</xdr:col>
      <xdr:colOff>63500</xdr:colOff>
      <xdr:row>74</xdr:row>
      <xdr:rowOff>93866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730417"/>
          <a:ext cx="8382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54035</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08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75608</xdr:rowOff>
    </xdr:from>
    <xdr:to>
      <xdr:col>116</xdr:col>
      <xdr:colOff>114300</xdr:colOff>
      <xdr:row>77</xdr:row>
      <xdr:rowOff>5758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93866</xdr:rowOff>
    </xdr:from>
    <xdr:to>
      <xdr:col>111</xdr:col>
      <xdr:colOff>177800</xdr:colOff>
      <xdr:row>75</xdr:row>
      <xdr:rowOff>28829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781166"/>
          <a:ext cx="8890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67118</xdr:rowOff>
    </xdr:from>
    <xdr:to>
      <xdr:col>112</xdr:col>
      <xdr:colOff>38100</xdr:colOff>
      <xdr:row>76</xdr:row>
      <xdr:rowOff>168718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159845</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19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8908</xdr:rowOff>
    </xdr:from>
    <xdr:to>
      <xdr:col>107</xdr:col>
      <xdr:colOff>50800</xdr:colOff>
      <xdr:row>75</xdr:row>
      <xdr:rowOff>28829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867658"/>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69028</xdr:rowOff>
    </xdr:from>
    <xdr:to>
      <xdr:col>107</xdr:col>
      <xdr:colOff>101600</xdr:colOff>
      <xdr:row>76</xdr:row>
      <xdr:rowOff>170628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161755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1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8908</xdr:rowOff>
    </xdr:from>
    <xdr:to>
      <xdr:col>102</xdr:col>
      <xdr:colOff>114300</xdr:colOff>
      <xdr:row>75</xdr:row>
      <xdr:rowOff>109541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867658"/>
          <a:ext cx="889000" cy="10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58365</xdr:rowOff>
    </xdr:from>
    <xdr:to>
      <xdr:col>102</xdr:col>
      <xdr:colOff>165100</xdr:colOff>
      <xdr:row>76</xdr:row>
      <xdr:rowOff>159965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151092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13151</xdr:rowOff>
    </xdr:from>
    <xdr:to>
      <xdr:col>98</xdr:col>
      <xdr:colOff>38100</xdr:colOff>
      <xdr:row>76</xdr:row>
      <xdr:rowOff>114751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105878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31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163767</xdr:rowOff>
    </xdr:from>
    <xdr:to>
      <xdr:col>116</xdr:col>
      <xdr:colOff>114300</xdr:colOff>
      <xdr:row>74</xdr:row>
      <xdr:rowOff>93917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6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15194</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5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43066</xdr:rowOff>
    </xdr:from>
    <xdr:to>
      <xdr:col>112</xdr:col>
      <xdr:colOff>38100</xdr:colOff>
      <xdr:row>74</xdr:row>
      <xdr:rowOff>144666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73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161193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50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149479</xdr:rowOff>
    </xdr:from>
    <xdr:to>
      <xdr:col>107</xdr:col>
      <xdr:colOff>101600</xdr:colOff>
      <xdr:row>75</xdr:row>
      <xdr:rowOff>79629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83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96156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61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129558</xdr:rowOff>
    </xdr:from>
    <xdr:to>
      <xdr:col>102</xdr:col>
      <xdr:colOff>165100</xdr:colOff>
      <xdr:row>75</xdr:row>
      <xdr:rowOff>59708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8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76235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59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58741</xdr:rowOff>
    </xdr:from>
    <xdr:to>
      <xdr:col>98</xdr:col>
      <xdr:colOff>38100</xdr:colOff>
      <xdr:row>75</xdr:row>
      <xdr:rowOff>160341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91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5418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6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人件費は人口減少等の影響で</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住民１人あたりの金額は若干の微増で</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移している。類似団体平均との比較においても、ほぼ同様の経年変化をしていることから、当町特有の要因はほとんどないと考えている。また、全国平均や青森県平均よりは高水準であるものの類似団体比較ではコストを抑えている状況にあるといえ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・物件費や</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人口減少等の影響もあり、住民一人当たりの金額が増加傾向にある。</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類似団体平均より上回ったものの、県や全国平均よりは下回っている。比べて物件費は類似団体平均にやや近いものの県や全国平均を上回っている。経常物件費は抑えられていることから、臨時物件費を抑えていく必要がある。また、</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町では人口減少・少子化対</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策として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年度から独自で始めた保育料の完全無償化</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や医療費の無償化等</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、町負担の増と事業効果、国の動向等を見極めて事業を実施していく必要がある。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を主とした投資的経費は当町において、これまで対症療法型の維持管理を主体とし、新設・更新・大規模改修等を控えてきたためこれまで低水準で推移してきたが、昨今問題が顕在化している公共施設等の老朽化は当町においても喫緊の課題であり、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年度以降は更新整備を中心に経費が増加している状況であり、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年度については類似団体平均を超えた。</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令和元年～２年にかけて、消防庁舎と防災無線の更新が行われたことで大幅な増加となった。</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年置いて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年度は、平内中学校の更新により再び増加となり、大型の更新事業が相次いでいることから、</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公共施設等総合管理計画等を踏まえた中長期的な視点から安全とコストのバランスを考えた投資が必要であると考える。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繰出金については介護保険</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や後期高齢医療保険</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事業を中心に社会保障に係る特別会計への繰出金や整備が進む下水道事業への繰出金等が増加傾向にあり、また補助費等においては、</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新型コロナ対策関連経費、ホタテ残渣の運営助成金の増等により高止まり傾向にある。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・公債費については２年度まで減少傾向であったが、過疎債や緊防債などの借入額の大きな起債の償還が始まることから、３年度を境に上昇に転じている。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・維持補修費については、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年度は雪の量が前年の大雪よりは少なく、例年よりやや多い年であったことから減に転じており、今後も天候に左右されるものである。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390FB34-4D45-4E00-8C00-93C926FB297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3F8ACA7D-364E-4D71-A047-E82BBBA73CA6}"/>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38386921-D48F-4AC6-A251-88502ADD2BBB}"/>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DAF76399-CAD2-4EF6-AE2E-2680AC6341AE}"/>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99B7E61-68BA-49CC-9541-E9C530939DE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F7D1483-051A-4E79-A268-50F77C18330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6D317F-2660-44B1-B993-F79CEC384B6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28EB391-1F19-413F-BD84-4169756B990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9752BD8-C335-478E-9670-6DB65993B4E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739BDB9-7D00-4D41-9070-0F6329FE9DDF}"/>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10,187
10,141
217.09
8,462,727
8,290,957
151,671
4,416,134
7,939,918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9438BCC-136E-4A32-AE7A-B9993A765B2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62E7F4C-9129-4063-A6C6-E8AC454BE54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21A222-1F2F-4F69-B033-97C367E7B92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0BBB250-921E-4EA2-88B7-EEAB8BF21F3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B7AD843-6312-47C4-82C2-1084E886F02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94B54DC1-60EA-4BA4-99CB-CB74940357CF}"/>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400D1D4C-1217-4DCD-8978-17F846540D7C}"/>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9CE8D71B-7AE8-4AC1-8763-702B6BCB2784}"/>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A4DD0DC5-D134-482A-B8F0-8CD67F80A82D}"/>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CFC7ED2-A3C4-4764-8F9A-0E6C4B10C34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A1706712-1D46-49BA-8847-FC1B5374422F}"/>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C8DEE151-7E71-4A85-8C81-9DD42E161921}"/>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2FBD4BFA-AB6F-4C53-94CA-148D2327AC1B}"/>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9DE2E154-7A01-40A2-9E8B-479C1BD1A29D}"/>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BFC182A-B8EC-4271-9A5B-40F6C75CE63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AA6B41F3-D391-43D7-83D4-B3C56AAD3466}"/>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D6FAA1B-1888-4FDA-8B33-39222F3066A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BB830EC3-9258-40D7-B42B-29E9658BB98B}"/>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482CB6D8-F1E5-48E6-A5A9-8410AB95B816}"/>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C83D5DC9-1DA5-4A59-A5E0-BFCAB191DC16}"/>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102BE35F-177C-4FE5-ACCC-D86AB49FE1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FEDD8722-F4AC-4A2A-B7FC-359F0F3948E5}"/>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435B305A-D61F-4F63-9D2A-6B494FAE9D73}"/>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1E528174-7DFA-427E-B709-A265CE08FA22}"/>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8BDF6D8C-EC0E-44DC-B7C1-9896CAA0275D}"/>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566457DB-3AEF-4664-9DC5-B9A13EAD839B}"/>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6624ED77-18F6-479B-A0BB-A2343EC035F2}"/>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1A77CDD7-38E5-43EB-BBB4-15B0F440FE37}"/>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ED568F47-2487-4A04-883F-DF5C238E37CA}"/>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DE6AA873-C0C6-455A-8213-57101A79ACE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2C66703-113B-450D-8495-4CD6A1909858}"/>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F1F77FD1-0893-44CF-924C-D10709B2FD1A}"/>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82C0DD7E-EDF2-40DA-BA10-200006340C4B}"/>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E7220660-1538-4BB6-BABB-08E409C6E4AA}"/>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97D4E723-631F-47E7-9ED7-A9A34B5684F5}"/>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6D7C869E-F07E-4323-9B21-7AEA5EA9BFDF}"/>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7B237179-67A2-451B-A688-B4317DEB4864}"/>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100D0023-5401-47C9-B22C-3A2E356C6199}"/>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6041E20A-BC74-4FA4-A23B-10D6D0459FF9}"/>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AD46FB81-0A6A-47B5-B2C0-CD97AB127123}"/>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810D5082-BAE4-47AA-88C7-1D0530351225}"/>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B55E3D2B-6452-4BBB-9A74-0C4D30EBF924}"/>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93B4CDB5-299B-45D1-872F-F1A1C818DB64}"/>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59DF0EE8-DF1D-4408-A092-7D89B9BA53E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159893</xdr:rowOff>
    </xdr:from>
    <xdr:to>
      <xdr:col>24</xdr:col>
      <xdr:colOff>62865</xdr:colOff>
      <xdr:row>37</xdr:row>
      <xdr:rowOff>129032</xdr:rowOff>
    </xdr:to>
    <xdr:cxnSp macro="">
      <xdr:nvCxnSpPr>
        <xdr:cNvPr id="56" name="直線コネクタ 55">
          <a:extLst>
            <a:ext uri="{FF2B5EF4-FFF2-40B4-BE49-F238E27FC236}">
              <a16:creationId xmlns:a16="http://schemas.microsoft.com/office/drawing/2014/main" id="{2A3B641B-2172-45C5-AE68-89AA3740C586}"/>
            </a:ext>
          </a:extLst>
        </xdr:cNvPr>
        <xdr:cNvCxnSpPr/>
      </xdr:nvCxnSpPr>
      <xdr:spPr>
        <a:xfrm flipV="1">
          <a:off x="4633595" y="5131943"/>
          <a:ext cx="1270" cy="134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132859</xdr:rowOff>
    </xdr:from>
    <xdr:ext cx="469744" cy="259045"/>
    <xdr:sp macro="" textlink="">
      <xdr:nvSpPr>
        <xdr:cNvPr id="57" name="議会費最小値テキスト">
          <a:extLst>
            <a:ext uri="{FF2B5EF4-FFF2-40B4-BE49-F238E27FC236}">
              <a16:creationId xmlns:a16="http://schemas.microsoft.com/office/drawing/2014/main" id="{6286F563-FF15-48B1-BDA5-BB514E274BD7}"/>
            </a:ext>
          </a:extLst>
        </xdr:cNvPr>
        <xdr:cNvSpPr txBox="1"/>
      </xdr:nvSpPr>
      <xdr:spPr>
        <a:xfrm>
          <a:off x="4686300"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129032</xdr:rowOff>
    </xdr:from>
    <xdr:to>
      <xdr:col>24</xdr:col>
      <xdr:colOff>152400</xdr:colOff>
      <xdr:row>37</xdr:row>
      <xdr:rowOff>129032</xdr:rowOff>
    </xdr:to>
    <xdr:cxnSp macro="">
      <xdr:nvCxnSpPr>
        <xdr:cNvPr id="58" name="直線コネクタ 57">
          <a:extLst>
            <a:ext uri="{FF2B5EF4-FFF2-40B4-BE49-F238E27FC236}">
              <a16:creationId xmlns:a16="http://schemas.microsoft.com/office/drawing/2014/main" id="{CA23F361-F3E9-455F-9119-69A295D59F20}"/>
            </a:ext>
          </a:extLst>
        </xdr:cNvPr>
        <xdr:cNvCxnSpPr/>
      </xdr:nvCxnSpPr>
      <xdr:spPr>
        <a:xfrm>
          <a:off x="4546600" y="647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106570</xdr:rowOff>
    </xdr:from>
    <xdr:ext cx="469744" cy="259045"/>
    <xdr:sp macro="" textlink="">
      <xdr:nvSpPr>
        <xdr:cNvPr id="59" name="議会費最大値テキスト">
          <a:extLst>
            <a:ext uri="{FF2B5EF4-FFF2-40B4-BE49-F238E27FC236}">
              <a16:creationId xmlns:a16="http://schemas.microsoft.com/office/drawing/2014/main" id="{21A37E8E-2BFC-4E47-A816-E23C3A9A1F98}"/>
            </a:ext>
          </a:extLst>
        </xdr:cNvPr>
        <xdr:cNvSpPr txBox="1"/>
      </xdr:nvSpPr>
      <xdr:spPr>
        <a:xfrm>
          <a:off x="4686300" y="490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159893</xdr:rowOff>
    </xdr:from>
    <xdr:to>
      <xdr:col>24</xdr:col>
      <xdr:colOff>152400</xdr:colOff>
      <xdr:row>29</xdr:row>
      <xdr:rowOff>159893</xdr:rowOff>
    </xdr:to>
    <xdr:cxnSp macro="">
      <xdr:nvCxnSpPr>
        <xdr:cNvPr id="60" name="直線コネクタ 59">
          <a:extLst>
            <a:ext uri="{FF2B5EF4-FFF2-40B4-BE49-F238E27FC236}">
              <a16:creationId xmlns:a16="http://schemas.microsoft.com/office/drawing/2014/main" id="{EF820BA2-AD20-4B00-9F65-0B1E650D0FF5}"/>
            </a:ext>
          </a:extLst>
        </xdr:cNvPr>
        <xdr:cNvCxnSpPr/>
      </xdr:nvCxnSpPr>
      <xdr:spPr>
        <a:xfrm>
          <a:off x="4546600" y="5131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36068</xdr:rowOff>
    </xdr:from>
    <xdr:to>
      <xdr:col>24</xdr:col>
      <xdr:colOff>63500</xdr:colOff>
      <xdr:row>34</xdr:row>
      <xdr:rowOff>51308</xdr:rowOff>
    </xdr:to>
    <xdr:cxnSp macro="">
      <xdr:nvCxnSpPr>
        <xdr:cNvPr id="61" name="直線コネクタ 60">
          <a:extLst>
            <a:ext uri="{FF2B5EF4-FFF2-40B4-BE49-F238E27FC236}">
              <a16:creationId xmlns:a16="http://schemas.microsoft.com/office/drawing/2014/main" id="{38F27734-FE19-4136-87C5-A69D319A1833}"/>
            </a:ext>
          </a:extLst>
        </xdr:cNvPr>
        <xdr:cNvCxnSpPr/>
      </xdr:nvCxnSpPr>
      <xdr:spPr>
        <a:xfrm>
          <a:off x="3797300" y="5865368"/>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58945</xdr:rowOff>
    </xdr:from>
    <xdr:ext cx="469744" cy="259045"/>
    <xdr:sp macro="" textlink="">
      <xdr:nvSpPr>
        <xdr:cNvPr id="62" name="議会費平均値テキスト">
          <a:extLst>
            <a:ext uri="{FF2B5EF4-FFF2-40B4-BE49-F238E27FC236}">
              <a16:creationId xmlns:a16="http://schemas.microsoft.com/office/drawing/2014/main" id="{5A205424-8197-404B-9967-6C6301921C46}"/>
            </a:ext>
          </a:extLst>
        </xdr:cNvPr>
        <xdr:cNvSpPr txBox="1"/>
      </xdr:nvSpPr>
      <xdr:spPr>
        <a:xfrm>
          <a:off x="4686300" y="5888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80518</xdr:rowOff>
    </xdr:from>
    <xdr:to>
      <xdr:col>24</xdr:col>
      <xdr:colOff>114300</xdr:colOff>
      <xdr:row>35</xdr:row>
      <xdr:rowOff>10668</xdr:rowOff>
    </xdr:to>
    <xdr:sp macro="" textlink="">
      <xdr:nvSpPr>
        <xdr:cNvPr id="63" name="フローチャート: 判断 62">
          <a:extLst>
            <a:ext uri="{FF2B5EF4-FFF2-40B4-BE49-F238E27FC236}">
              <a16:creationId xmlns:a16="http://schemas.microsoft.com/office/drawing/2014/main" id="{FC55B11E-A34E-4463-B3DA-72FE87E00603}"/>
            </a:ext>
          </a:extLst>
        </xdr:cNvPr>
        <xdr:cNvSpPr/>
      </xdr:nvSpPr>
      <xdr:spPr>
        <a:xfrm>
          <a:off x="45847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1778</xdr:rowOff>
    </xdr:from>
    <xdr:to>
      <xdr:col>19</xdr:col>
      <xdr:colOff>177800</xdr:colOff>
      <xdr:row>34</xdr:row>
      <xdr:rowOff>36068</xdr:rowOff>
    </xdr:to>
    <xdr:cxnSp macro="">
      <xdr:nvCxnSpPr>
        <xdr:cNvPr id="64" name="直線コネクタ 63">
          <a:extLst>
            <a:ext uri="{FF2B5EF4-FFF2-40B4-BE49-F238E27FC236}">
              <a16:creationId xmlns:a16="http://schemas.microsoft.com/office/drawing/2014/main" id="{4B25CFEA-BA46-4A5A-B168-8B1483DDA4AE}"/>
            </a:ext>
          </a:extLst>
        </xdr:cNvPr>
        <xdr:cNvCxnSpPr/>
      </xdr:nvCxnSpPr>
      <xdr:spPr>
        <a:xfrm>
          <a:off x="2908300" y="583107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127381</xdr:rowOff>
    </xdr:from>
    <xdr:to>
      <xdr:col>20</xdr:col>
      <xdr:colOff>38100</xdr:colOff>
      <xdr:row>35</xdr:row>
      <xdr:rowOff>57531</xdr:rowOff>
    </xdr:to>
    <xdr:sp macro="" textlink="">
      <xdr:nvSpPr>
        <xdr:cNvPr id="65" name="フローチャート: 判断 64">
          <a:extLst>
            <a:ext uri="{FF2B5EF4-FFF2-40B4-BE49-F238E27FC236}">
              <a16:creationId xmlns:a16="http://schemas.microsoft.com/office/drawing/2014/main" id="{9DDFBD87-C806-4D25-B979-2E413C93D6EC}"/>
            </a:ext>
          </a:extLst>
        </xdr:cNvPr>
        <xdr:cNvSpPr/>
      </xdr:nvSpPr>
      <xdr:spPr>
        <a:xfrm>
          <a:off x="3746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48658</xdr:rowOff>
    </xdr:from>
    <xdr:ext cx="469744" cy="259045"/>
    <xdr:sp macro="" textlink="">
      <xdr:nvSpPr>
        <xdr:cNvPr id="66" name="テキスト ボックス 65">
          <a:extLst>
            <a:ext uri="{FF2B5EF4-FFF2-40B4-BE49-F238E27FC236}">
              <a16:creationId xmlns:a16="http://schemas.microsoft.com/office/drawing/2014/main" id="{520B0A43-25FB-4632-9578-DEAD64D48D4D}"/>
            </a:ext>
          </a:extLst>
        </xdr:cNvPr>
        <xdr:cNvSpPr txBox="1"/>
      </xdr:nvSpPr>
      <xdr:spPr>
        <a:xfrm>
          <a:off x="3562428" y="60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29972</xdr:rowOff>
    </xdr:from>
    <xdr:to>
      <xdr:col>15</xdr:col>
      <xdr:colOff>50800</xdr:colOff>
      <xdr:row>34</xdr:row>
      <xdr:rowOff>1778</xdr:rowOff>
    </xdr:to>
    <xdr:cxnSp macro="">
      <xdr:nvCxnSpPr>
        <xdr:cNvPr id="67" name="直線コネクタ 66">
          <a:extLst>
            <a:ext uri="{FF2B5EF4-FFF2-40B4-BE49-F238E27FC236}">
              <a16:creationId xmlns:a16="http://schemas.microsoft.com/office/drawing/2014/main" id="{754DC0C5-8A0F-4F05-B3A8-FA8C0616FF2C}"/>
            </a:ext>
          </a:extLst>
        </xdr:cNvPr>
        <xdr:cNvCxnSpPr/>
      </xdr:nvCxnSpPr>
      <xdr:spPr>
        <a:xfrm>
          <a:off x="2019300" y="5516372"/>
          <a:ext cx="889000" cy="3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140716</xdr:rowOff>
    </xdr:from>
    <xdr:to>
      <xdr:col>15</xdr:col>
      <xdr:colOff>101600</xdr:colOff>
      <xdr:row>35</xdr:row>
      <xdr:rowOff>70866</xdr:rowOff>
    </xdr:to>
    <xdr:sp macro="" textlink="">
      <xdr:nvSpPr>
        <xdr:cNvPr id="68" name="フローチャート: 判断 67">
          <a:extLst>
            <a:ext uri="{FF2B5EF4-FFF2-40B4-BE49-F238E27FC236}">
              <a16:creationId xmlns:a16="http://schemas.microsoft.com/office/drawing/2014/main" id="{C9710EAF-8BB2-4B4B-AFCE-6C5BA708EFD7}"/>
            </a:ext>
          </a:extLst>
        </xdr:cNvPr>
        <xdr:cNvSpPr/>
      </xdr:nvSpPr>
      <xdr:spPr>
        <a:xfrm>
          <a:off x="2857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61993</xdr:rowOff>
    </xdr:from>
    <xdr:ext cx="469744" cy="259045"/>
    <xdr:sp macro="" textlink="">
      <xdr:nvSpPr>
        <xdr:cNvPr id="69" name="テキスト ボックス 68">
          <a:extLst>
            <a:ext uri="{FF2B5EF4-FFF2-40B4-BE49-F238E27FC236}">
              <a16:creationId xmlns:a16="http://schemas.microsoft.com/office/drawing/2014/main" id="{2218799F-6106-4871-B7D9-AF381D6DA15C}"/>
            </a:ext>
          </a:extLst>
        </xdr:cNvPr>
        <xdr:cNvSpPr txBox="1"/>
      </xdr:nvSpPr>
      <xdr:spPr>
        <a:xfrm>
          <a:off x="2673428" y="606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164465</xdr:rowOff>
    </xdr:from>
    <xdr:to>
      <xdr:col>10</xdr:col>
      <xdr:colOff>114300</xdr:colOff>
      <xdr:row>32</xdr:row>
      <xdr:rowOff>29972</xdr:rowOff>
    </xdr:to>
    <xdr:cxnSp macro="">
      <xdr:nvCxnSpPr>
        <xdr:cNvPr id="70" name="直線コネクタ 69">
          <a:extLst>
            <a:ext uri="{FF2B5EF4-FFF2-40B4-BE49-F238E27FC236}">
              <a16:creationId xmlns:a16="http://schemas.microsoft.com/office/drawing/2014/main" id="{93860C9F-292A-4D06-9CF1-86CED27BD15E}"/>
            </a:ext>
          </a:extLst>
        </xdr:cNvPr>
        <xdr:cNvCxnSpPr/>
      </xdr:nvCxnSpPr>
      <xdr:spPr>
        <a:xfrm>
          <a:off x="1130300" y="5479415"/>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124714</xdr:rowOff>
    </xdr:from>
    <xdr:to>
      <xdr:col>10</xdr:col>
      <xdr:colOff>165100</xdr:colOff>
      <xdr:row>34</xdr:row>
      <xdr:rowOff>54864</xdr:rowOff>
    </xdr:to>
    <xdr:sp macro="" textlink="">
      <xdr:nvSpPr>
        <xdr:cNvPr id="71" name="フローチャート: 判断 70">
          <a:extLst>
            <a:ext uri="{FF2B5EF4-FFF2-40B4-BE49-F238E27FC236}">
              <a16:creationId xmlns:a16="http://schemas.microsoft.com/office/drawing/2014/main" id="{9F536816-F6E0-4A5F-8770-04ADACA58C42}"/>
            </a:ext>
          </a:extLst>
        </xdr:cNvPr>
        <xdr:cNvSpPr/>
      </xdr:nvSpPr>
      <xdr:spPr>
        <a:xfrm>
          <a:off x="1968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45991</xdr:rowOff>
    </xdr:from>
    <xdr:ext cx="469744" cy="259045"/>
    <xdr:sp macro="" textlink="">
      <xdr:nvSpPr>
        <xdr:cNvPr id="72" name="テキスト ボックス 71">
          <a:extLst>
            <a:ext uri="{FF2B5EF4-FFF2-40B4-BE49-F238E27FC236}">
              <a16:creationId xmlns:a16="http://schemas.microsoft.com/office/drawing/2014/main" id="{32475C78-7E24-4D48-9BD7-42513005FBFD}"/>
            </a:ext>
          </a:extLst>
        </xdr:cNvPr>
        <xdr:cNvSpPr txBox="1"/>
      </xdr:nvSpPr>
      <xdr:spPr>
        <a:xfrm>
          <a:off x="1784428" y="587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143383</xdr:rowOff>
    </xdr:from>
    <xdr:to>
      <xdr:col>6</xdr:col>
      <xdr:colOff>38100</xdr:colOff>
      <xdr:row>34</xdr:row>
      <xdr:rowOff>73533</xdr:rowOff>
    </xdr:to>
    <xdr:sp macro="" textlink="">
      <xdr:nvSpPr>
        <xdr:cNvPr id="73" name="フローチャート: 判断 72">
          <a:extLst>
            <a:ext uri="{FF2B5EF4-FFF2-40B4-BE49-F238E27FC236}">
              <a16:creationId xmlns:a16="http://schemas.microsoft.com/office/drawing/2014/main" id="{EA404262-FE2A-4A59-8B3B-7B1BFCEA8167}"/>
            </a:ext>
          </a:extLst>
        </xdr:cNvPr>
        <xdr:cNvSpPr/>
      </xdr:nvSpPr>
      <xdr:spPr>
        <a:xfrm>
          <a:off x="1079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64660</xdr:rowOff>
    </xdr:from>
    <xdr:ext cx="469744" cy="259045"/>
    <xdr:sp macro="" textlink="">
      <xdr:nvSpPr>
        <xdr:cNvPr id="74" name="テキスト ボックス 73">
          <a:extLst>
            <a:ext uri="{FF2B5EF4-FFF2-40B4-BE49-F238E27FC236}">
              <a16:creationId xmlns:a16="http://schemas.microsoft.com/office/drawing/2014/main" id="{B37EA69C-FBF7-41FB-A973-F22CD01B743E}"/>
            </a:ext>
          </a:extLst>
        </xdr:cNvPr>
        <xdr:cNvSpPr txBox="1"/>
      </xdr:nvSpPr>
      <xdr:spPr>
        <a:xfrm>
          <a:off x="895428" y="58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3FDD7074-2BF7-4903-BBB6-600B75F220C2}"/>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AD523D79-326E-4CC8-BE84-DFE79D81B238}"/>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691CB147-9A8D-4ACE-A6BE-4B6CEE0B0AA6}"/>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84CFE453-F3AC-4CBC-ABCC-55405A72C2C9}"/>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4C262DE0-8978-4981-999C-4BA7A28F7F54}"/>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508</xdr:rowOff>
    </xdr:from>
    <xdr:to>
      <xdr:col>24</xdr:col>
      <xdr:colOff>114300</xdr:colOff>
      <xdr:row>34</xdr:row>
      <xdr:rowOff>102108</xdr:rowOff>
    </xdr:to>
    <xdr:sp macro="" textlink="">
      <xdr:nvSpPr>
        <xdr:cNvPr id="80" name="楕円 79">
          <a:extLst>
            <a:ext uri="{FF2B5EF4-FFF2-40B4-BE49-F238E27FC236}">
              <a16:creationId xmlns:a16="http://schemas.microsoft.com/office/drawing/2014/main" id="{E937E626-C403-4AA7-9A81-A73164288B1F}"/>
            </a:ext>
          </a:extLst>
        </xdr:cNvPr>
        <xdr:cNvSpPr/>
      </xdr:nvSpPr>
      <xdr:spPr>
        <a:xfrm>
          <a:off x="4584700" y="58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23385</xdr:rowOff>
    </xdr:from>
    <xdr:ext cx="469744" cy="259045"/>
    <xdr:sp macro="" textlink="">
      <xdr:nvSpPr>
        <xdr:cNvPr id="81" name="議会費該当値テキスト">
          <a:extLst>
            <a:ext uri="{FF2B5EF4-FFF2-40B4-BE49-F238E27FC236}">
              <a16:creationId xmlns:a16="http://schemas.microsoft.com/office/drawing/2014/main" id="{2FE60F3E-037A-45F5-9641-23BE0B865AA5}"/>
            </a:ext>
          </a:extLst>
        </xdr:cNvPr>
        <xdr:cNvSpPr txBox="1"/>
      </xdr:nvSpPr>
      <xdr:spPr>
        <a:xfrm>
          <a:off x="4686300" y="568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156718</xdr:rowOff>
    </xdr:from>
    <xdr:to>
      <xdr:col>20</xdr:col>
      <xdr:colOff>38100</xdr:colOff>
      <xdr:row>34</xdr:row>
      <xdr:rowOff>86868</xdr:rowOff>
    </xdr:to>
    <xdr:sp macro="" textlink="">
      <xdr:nvSpPr>
        <xdr:cNvPr id="82" name="楕円 81">
          <a:extLst>
            <a:ext uri="{FF2B5EF4-FFF2-40B4-BE49-F238E27FC236}">
              <a16:creationId xmlns:a16="http://schemas.microsoft.com/office/drawing/2014/main" id="{1B5D8F0D-42AD-47AA-B45F-C0C66191D95F}"/>
            </a:ext>
          </a:extLst>
        </xdr:cNvPr>
        <xdr:cNvSpPr/>
      </xdr:nvSpPr>
      <xdr:spPr>
        <a:xfrm>
          <a:off x="3746500" y="58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103395</xdr:rowOff>
    </xdr:from>
    <xdr:ext cx="469744" cy="259045"/>
    <xdr:sp macro="" textlink="">
      <xdr:nvSpPr>
        <xdr:cNvPr id="83" name="テキスト ボックス 82">
          <a:extLst>
            <a:ext uri="{FF2B5EF4-FFF2-40B4-BE49-F238E27FC236}">
              <a16:creationId xmlns:a16="http://schemas.microsoft.com/office/drawing/2014/main" id="{FC71C0A9-2D13-487D-9015-E69E690A60B0}"/>
            </a:ext>
          </a:extLst>
        </xdr:cNvPr>
        <xdr:cNvSpPr txBox="1"/>
      </xdr:nvSpPr>
      <xdr:spPr>
        <a:xfrm>
          <a:off x="3562428" y="558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122428</xdr:rowOff>
    </xdr:from>
    <xdr:to>
      <xdr:col>15</xdr:col>
      <xdr:colOff>101600</xdr:colOff>
      <xdr:row>34</xdr:row>
      <xdr:rowOff>52578</xdr:rowOff>
    </xdr:to>
    <xdr:sp macro="" textlink="">
      <xdr:nvSpPr>
        <xdr:cNvPr id="84" name="楕円 83">
          <a:extLst>
            <a:ext uri="{FF2B5EF4-FFF2-40B4-BE49-F238E27FC236}">
              <a16:creationId xmlns:a16="http://schemas.microsoft.com/office/drawing/2014/main" id="{A3829D1C-1271-4246-B9FC-544A42AE2676}"/>
            </a:ext>
          </a:extLst>
        </xdr:cNvPr>
        <xdr:cNvSpPr/>
      </xdr:nvSpPr>
      <xdr:spPr>
        <a:xfrm>
          <a:off x="2857500" y="57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69105</xdr:rowOff>
    </xdr:from>
    <xdr:ext cx="469744" cy="259045"/>
    <xdr:sp macro="" textlink="">
      <xdr:nvSpPr>
        <xdr:cNvPr id="85" name="テキスト ボックス 84">
          <a:extLst>
            <a:ext uri="{FF2B5EF4-FFF2-40B4-BE49-F238E27FC236}">
              <a16:creationId xmlns:a16="http://schemas.microsoft.com/office/drawing/2014/main" id="{430E5AF4-5CC2-4365-9B7C-CF779D44FA63}"/>
            </a:ext>
          </a:extLst>
        </xdr:cNvPr>
        <xdr:cNvSpPr txBox="1"/>
      </xdr:nvSpPr>
      <xdr:spPr>
        <a:xfrm>
          <a:off x="2673428" y="555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150622</xdr:rowOff>
    </xdr:from>
    <xdr:to>
      <xdr:col>10</xdr:col>
      <xdr:colOff>165100</xdr:colOff>
      <xdr:row>32</xdr:row>
      <xdr:rowOff>80772</xdr:rowOff>
    </xdr:to>
    <xdr:sp macro="" textlink="">
      <xdr:nvSpPr>
        <xdr:cNvPr id="86" name="楕円 85">
          <a:extLst>
            <a:ext uri="{FF2B5EF4-FFF2-40B4-BE49-F238E27FC236}">
              <a16:creationId xmlns:a16="http://schemas.microsoft.com/office/drawing/2014/main" id="{7A504A4C-E1F8-4BC9-80C5-0A35984D59A4}"/>
            </a:ext>
          </a:extLst>
        </xdr:cNvPr>
        <xdr:cNvSpPr/>
      </xdr:nvSpPr>
      <xdr:spPr>
        <a:xfrm>
          <a:off x="1968500" y="54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97299</xdr:rowOff>
    </xdr:from>
    <xdr:ext cx="469744" cy="259045"/>
    <xdr:sp macro="" textlink="">
      <xdr:nvSpPr>
        <xdr:cNvPr id="87" name="テキスト ボックス 86">
          <a:extLst>
            <a:ext uri="{FF2B5EF4-FFF2-40B4-BE49-F238E27FC236}">
              <a16:creationId xmlns:a16="http://schemas.microsoft.com/office/drawing/2014/main" id="{5D8103DB-9F85-4754-A3D8-B523CE502B1C}"/>
            </a:ext>
          </a:extLst>
        </xdr:cNvPr>
        <xdr:cNvSpPr txBox="1"/>
      </xdr:nvSpPr>
      <xdr:spPr>
        <a:xfrm>
          <a:off x="1784428" y="524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113665</xdr:rowOff>
    </xdr:from>
    <xdr:to>
      <xdr:col>6</xdr:col>
      <xdr:colOff>38100</xdr:colOff>
      <xdr:row>32</xdr:row>
      <xdr:rowOff>43815</xdr:rowOff>
    </xdr:to>
    <xdr:sp macro="" textlink="">
      <xdr:nvSpPr>
        <xdr:cNvPr id="88" name="楕円 87">
          <a:extLst>
            <a:ext uri="{FF2B5EF4-FFF2-40B4-BE49-F238E27FC236}">
              <a16:creationId xmlns:a16="http://schemas.microsoft.com/office/drawing/2014/main" id="{4D65F208-A121-44BD-8D9A-88D19ED7DEB1}"/>
            </a:ext>
          </a:extLst>
        </xdr:cNvPr>
        <xdr:cNvSpPr/>
      </xdr:nvSpPr>
      <xdr:spPr>
        <a:xfrm>
          <a:off x="1079500" y="54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60342</xdr:rowOff>
    </xdr:from>
    <xdr:ext cx="469744" cy="259045"/>
    <xdr:sp macro="" textlink="">
      <xdr:nvSpPr>
        <xdr:cNvPr id="89" name="テキスト ボックス 88">
          <a:extLst>
            <a:ext uri="{FF2B5EF4-FFF2-40B4-BE49-F238E27FC236}">
              <a16:creationId xmlns:a16="http://schemas.microsoft.com/office/drawing/2014/main" id="{9329E5F0-F5B0-4284-8FDD-BE048123F14D}"/>
            </a:ext>
          </a:extLst>
        </xdr:cNvPr>
        <xdr:cNvSpPr txBox="1"/>
      </xdr:nvSpPr>
      <xdr:spPr>
        <a:xfrm>
          <a:off x="895428" y="520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41633310-1DC2-46D7-8087-33184D93531A}"/>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4D8D2822-BB7A-4621-AC83-1A3C1E8220B1}"/>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D915F94E-3C01-495A-B8AF-EE9A02844E3F}"/>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67AD4D22-1AF7-4735-A179-B3702C8A3909}"/>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C3E56BD8-F282-485B-AED6-5E7BDE000353}"/>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E26B4422-3481-4551-93E0-15E75F3021F6}"/>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97058267-2ECF-4B42-9FC9-3989A2A788DD}"/>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3FF67A92-8996-4FBC-BF4F-48642ADF3942}"/>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11CC3224-7B63-48A9-9C98-3FD2C274CFD4}"/>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8F85750E-31D0-4CD4-A0B7-231894611828}"/>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56BA604A-1F35-4BC9-A0E6-926D2102DC9C}"/>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3B5E79E0-1CDC-499E-B974-FAAACEEEDB2E}"/>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AB957677-B2BF-4240-B152-4390946682E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1D4403B1-EF72-47F5-9DEA-E3794DD67E3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C8357F4A-A309-4EA7-B887-76DF811B6BA3}"/>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D6674694-B2CE-49E1-946C-A35311895853}"/>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20C3F334-02C3-4AEF-A335-57B5B5933ED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4E744CC4-BDBB-4991-AB8A-3AB3BC9ED965}"/>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421A8E06-20B7-423D-B68C-BEC5B9BC7F6B}"/>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89F92661-3AE5-455F-8D16-FBC83561CAC9}"/>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CAE673B3-94DD-4CB3-B8DA-2FC56657BEDF}"/>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DA5D8142-8263-4CF5-94F2-3121B96991AB}"/>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FD2CAC17-1BD3-436F-AFF6-08ABFE7F3253}"/>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77770</xdr:rowOff>
    </xdr:from>
    <xdr:to>
      <xdr:col>24</xdr:col>
      <xdr:colOff>62865</xdr:colOff>
      <xdr:row>58</xdr:row>
      <xdr:rowOff>84590</xdr:rowOff>
    </xdr:to>
    <xdr:cxnSp macro="">
      <xdr:nvCxnSpPr>
        <xdr:cNvPr id="113" name="直線コネクタ 112">
          <a:extLst>
            <a:ext uri="{FF2B5EF4-FFF2-40B4-BE49-F238E27FC236}">
              <a16:creationId xmlns:a16="http://schemas.microsoft.com/office/drawing/2014/main" id="{E5E0B09C-BB6B-47B2-8243-4CB223D75EB6}"/>
            </a:ext>
          </a:extLst>
        </xdr:cNvPr>
        <xdr:cNvCxnSpPr/>
      </xdr:nvCxnSpPr>
      <xdr:spPr>
        <a:xfrm flipV="1">
          <a:off x="4633595" y="8650270"/>
          <a:ext cx="1270" cy="137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88417</xdr:rowOff>
    </xdr:from>
    <xdr:ext cx="534377" cy="259045"/>
    <xdr:sp macro="" textlink="">
      <xdr:nvSpPr>
        <xdr:cNvPr id="114" name="総務費最小値テキスト">
          <a:extLst>
            <a:ext uri="{FF2B5EF4-FFF2-40B4-BE49-F238E27FC236}">
              <a16:creationId xmlns:a16="http://schemas.microsoft.com/office/drawing/2014/main" id="{B29D29CE-CF20-4B75-97F6-E31B72863469}"/>
            </a:ext>
          </a:extLst>
        </xdr:cNvPr>
        <xdr:cNvSpPr txBox="1"/>
      </xdr:nvSpPr>
      <xdr:spPr>
        <a:xfrm>
          <a:off x="4686300" y="1003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84590</xdr:rowOff>
    </xdr:from>
    <xdr:to>
      <xdr:col>24</xdr:col>
      <xdr:colOff>152400</xdr:colOff>
      <xdr:row>58</xdr:row>
      <xdr:rowOff>84590</xdr:rowOff>
    </xdr:to>
    <xdr:cxnSp macro="">
      <xdr:nvCxnSpPr>
        <xdr:cNvPr id="115" name="直線コネクタ 114">
          <a:extLst>
            <a:ext uri="{FF2B5EF4-FFF2-40B4-BE49-F238E27FC236}">
              <a16:creationId xmlns:a16="http://schemas.microsoft.com/office/drawing/2014/main" id="{D71F46EA-7392-4D86-A493-A3D97614F9DD}"/>
            </a:ext>
          </a:extLst>
        </xdr:cNvPr>
        <xdr:cNvCxnSpPr/>
      </xdr:nvCxnSpPr>
      <xdr:spPr>
        <a:xfrm>
          <a:off x="4546600" y="1002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24447</xdr:rowOff>
    </xdr:from>
    <xdr:ext cx="599010" cy="259045"/>
    <xdr:sp macro="" textlink="">
      <xdr:nvSpPr>
        <xdr:cNvPr id="116" name="総務費最大値テキスト">
          <a:extLst>
            <a:ext uri="{FF2B5EF4-FFF2-40B4-BE49-F238E27FC236}">
              <a16:creationId xmlns:a16="http://schemas.microsoft.com/office/drawing/2014/main" id="{2B22A713-A546-484C-9C0C-C04BD934778A}"/>
            </a:ext>
          </a:extLst>
        </xdr:cNvPr>
        <xdr:cNvSpPr txBox="1"/>
      </xdr:nvSpPr>
      <xdr:spPr>
        <a:xfrm>
          <a:off x="4686300" y="842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77770</xdr:rowOff>
    </xdr:from>
    <xdr:to>
      <xdr:col>24</xdr:col>
      <xdr:colOff>152400</xdr:colOff>
      <xdr:row>50</xdr:row>
      <xdr:rowOff>77770</xdr:rowOff>
    </xdr:to>
    <xdr:cxnSp macro="">
      <xdr:nvCxnSpPr>
        <xdr:cNvPr id="117" name="直線コネクタ 116">
          <a:extLst>
            <a:ext uri="{FF2B5EF4-FFF2-40B4-BE49-F238E27FC236}">
              <a16:creationId xmlns:a16="http://schemas.microsoft.com/office/drawing/2014/main" id="{3F36ABD8-0E08-4271-9A46-5FA3424386BB}"/>
            </a:ext>
          </a:extLst>
        </xdr:cNvPr>
        <xdr:cNvCxnSpPr/>
      </xdr:nvCxnSpPr>
      <xdr:spPr>
        <a:xfrm>
          <a:off x="4546600" y="865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160508</xdr:rowOff>
    </xdr:from>
    <xdr:to>
      <xdr:col>24</xdr:col>
      <xdr:colOff>63500</xdr:colOff>
      <xdr:row>57</xdr:row>
      <xdr:rowOff>169108</xdr:rowOff>
    </xdr:to>
    <xdr:cxnSp macro="">
      <xdr:nvCxnSpPr>
        <xdr:cNvPr id="118" name="直線コネクタ 117">
          <a:extLst>
            <a:ext uri="{FF2B5EF4-FFF2-40B4-BE49-F238E27FC236}">
              <a16:creationId xmlns:a16="http://schemas.microsoft.com/office/drawing/2014/main" id="{F5D00A98-4EBE-4DFC-81A4-AF902031A927}"/>
            </a:ext>
          </a:extLst>
        </xdr:cNvPr>
        <xdr:cNvCxnSpPr/>
      </xdr:nvCxnSpPr>
      <xdr:spPr>
        <a:xfrm flipV="1">
          <a:off x="3797300" y="9933158"/>
          <a:ext cx="838200" cy="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11099</xdr:rowOff>
    </xdr:from>
    <xdr:ext cx="599010" cy="259045"/>
    <xdr:sp macro="" textlink="">
      <xdr:nvSpPr>
        <xdr:cNvPr id="119" name="総務費平均値テキスト">
          <a:extLst>
            <a:ext uri="{FF2B5EF4-FFF2-40B4-BE49-F238E27FC236}">
              <a16:creationId xmlns:a16="http://schemas.microsoft.com/office/drawing/2014/main" id="{C8835C53-E6A4-456A-8AC9-19694C9C2C48}"/>
            </a:ext>
          </a:extLst>
        </xdr:cNvPr>
        <xdr:cNvSpPr txBox="1"/>
      </xdr:nvSpPr>
      <xdr:spPr>
        <a:xfrm>
          <a:off x="4686300" y="9612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159672</xdr:rowOff>
    </xdr:from>
    <xdr:to>
      <xdr:col>24</xdr:col>
      <xdr:colOff>114300</xdr:colOff>
      <xdr:row>57</xdr:row>
      <xdr:rowOff>89822</xdr:rowOff>
    </xdr:to>
    <xdr:sp macro="" textlink="">
      <xdr:nvSpPr>
        <xdr:cNvPr id="120" name="フローチャート: 判断 119">
          <a:extLst>
            <a:ext uri="{FF2B5EF4-FFF2-40B4-BE49-F238E27FC236}">
              <a16:creationId xmlns:a16="http://schemas.microsoft.com/office/drawing/2014/main" id="{1DEC9176-142D-4D69-88F6-5DF1AB83F8AC}"/>
            </a:ext>
          </a:extLst>
        </xdr:cNvPr>
        <xdr:cNvSpPr/>
      </xdr:nvSpPr>
      <xdr:spPr>
        <a:xfrm>
          <a:off x="4584700" y="976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148876</xdr:rowOff>
    </xdr:from>
    <xdr:to>
      <xdr:col>19</xdr:col>
      <xdr:colOff>177800</xdr:colOff>
      <xdr:row>57</xdr:row>
      <xdr:rowOff>169108</xdr:rowOff>
    </xdr:to>
    <xdr:cxnSp macro="">
      <xdr:nvCxnSpPr>
        <xdr:cNvPr id="121" name="直線コネクタ 120">
          <a:extLst>
            <a:ext uri="{FF2B5EF4-FFF2-40B4-BE49-F238E27FC236}">
              <a16:creationId xmlns:a16="http://schemas.microsoft.com/office/drawing/2014/main" id="{0056BD03-9A94-47F4-B7AD-0EA23737610E}"/>
            </a:ext>
          </a:extLst>
        </xdr:cNvPr>
        <xdr:cNvCxnSpPr/>
      </xdr:nvCxnSpPr>
      <xdr:spPr>
        <a:xfrm>
          <a:off x="2908300" y="9750076"/>
          <a:ext cx="889000" cy="19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56593</xdr:rowOff>
    </xdr:from>
    <xdr:to>
      <xdr:col>20</xdr:col>
      <xdr:colOff>38100</xdr:colOff>
      <xdr:row>57</xdr:row>
      <xdr:rowOff>158193</xdr:rowOff>
    </xdr:to>
    <xdr:sp macro="" textlink="">
      <xdr:nvSpPr>
        <xdr:cNvPr id="122" name="フローチャート: 判断 121">
          <a:extLst>
            <a:ext uri="{FF2B5EF4-FFF2-40B4-BE49-F238E27FC236}">
              <a16:creationId xmlns:a16="http://schemas.microsoft.com/office/drawing/2014/main" id="{4CF626B0-1060-4022-B823-2FB13A68CE97}"/>
            </a:ext>
          </a:extLst>
        </xdr:cNvPr>
        <xdr:cNvSpPr/>
      </xdr:nvSpPr>
      <xdr:spPr>
        <a:xfrm>
          <a:off x="3746500" y="982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3270</xdr:rowOff>
    </xdr:from>
    <xdr:ext cx="599010" cy="259045"/>
    <xdr:sp macro="" textlink="">
      <xdr:nvSpPr>
        <xdr:cNvPr id="123" name="テキスト ボックス 122">
          <a:extLst>
            <a:ext uri="{FF2B5EF4-FFF2-40B4-BE49-F238E27FC236}">
              <a16:creationId xmlns:a16="http://schemas.microsoft.com/office/drawing/2014/main" id="{82402587-9A30-47EA-B944-C60EC1119C1E}"/>
            </a:ext>
          </a:extLst>
        </xdr:cNvPr>
        <xdr:cNvSpPr txBox="1"/>
      </xdr:nvSpPr>
      <xdr:spPr>
        <a:xfrm>
          <a:off x="3497795" y="96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148876</xdr:rowOff>
    </xdr:from>
    <xdr:to>
      <xdr:col>15</xdr:col>
      <xdr:colOff>50800</xdr:colOff>
      <xdr:row>58</xdr:row>
      <xdr:rowOff>33713</xdr:rowOff>
    </xdr:to>
    <xdr:cxnSp macro="">
      <xdr:nvCxnSpPr>
        <xdr:cNvPr id="124" name="直線コネクタ 123">
          <a:extLst>
            <a:ext uri="{FF2B5EF4-FFF2-40B4-BE49-F238E27FC236}">
              <a16:creationId xmlns:a16="http://schemas.microsoft.com/office/drawing/2014/main" id="{7108535E-4E32-450E-9675-6329525B0EA5}"/>
            </a:ext>
          </a:extLst>
        </xdr:cNvPr>
        <xdr:cNvCxnSpPr/>
      </xdr:nvCxnSpPr>
      <xdr:spPr>
        <a:xfrm flipV="1">
          <a:off x="2019300" y="9750076"/>
          <a:ext cx="889000" cy="2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81863</xdr:rowOff>
    </xdr:from>
    <xdr:to>
      <xdr:col>15</xdr:col>
      <xdr:colOff>101600</xdr:colOff>
      <xdr:row>57</xdr:row>
      <xdr:rowOff>12013</xdr:rowOff>
    </xdr:to>
    <xdr:sp macro="" textlink="">
      <xdr:nvSpPr>
        <xdr:cNvPr id="125" name="フローチャート: 判断 124">
          <a:extLst>
            <a:ext uri="{FF2B5EF4-FFF2-40B4-BE49-F238E27FC236}">
              <a16:creationId xmlns:a16="http://schemas.microsoft.com/office/drawing/2014/main" id="{487E86FA-B4CB-4BED-8219-B14926002A0E}"/>
            </a:ext>
          </a:extLst>
        </xdr:cNvPr>
        <xdr:cNvSpPr/>
      </xdr:nvSpPr>
      <xdr:spPr>
        <a:xfrm>
          <a:off x="28575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28540</xdr:rowOff>
    </xdr:from>
    <xdr:ext cx="599010" cy="259045"/>
    <xdr:sp macro="" textlink="">
      <xdr:nvSpPr>
        <xdr:cNvPr id="126" name="テキスト ボックス 125">
          <a:extLst>
            <a:ext uri="{FF2B5EF4-FFF2-40B4-BE49-F238E27FC236}">
              <a16:creationId xmlns:a16="http://schemas.microsoft.com/office/drawing/2014/main" id="{83E590D3-9A1A-4283-8CAC-D8DFA337E921}"/>
            </a:ext>
          </a:extLst>
        </xdr:cNvPr>
        <xdr:cNvSpPr txBox="1"/>
      </xdr:nvSpPr>
      <xdr:spPr>
        <a:xfrm>
          <a:off x="2608795" y="945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33713</xdr:rowOff>
    </xdr:from>
    <xdr:to>
      <xdr:col>10</xdr:col>
      <xdr:colOff>114300</xdr:colOff>
      <xdr:row>58</xdr:row>
      <xdr:rowOff>73027</xdr:rowOff>
    </xdr:to>
    <xdr:cxnSp macro="">
      <xdr:nvCxnSpPr>
        <xdr:cNvPr id="127" name="直線コネクタ 126">
          <a:extLst>
            <a:ext uri="{FF2B5EF4-FFF2-40B4-BE49-F238E27FC236}">
              <a16:creationId xmlns:a16="http://schemas.microsoft.com/office/drawing/2014/main" id="{B4691B26-4975-4B9E-B80A-0DB4765089CC}"/>
            </a:ext>
          </a:extLst>
        </xdr:cNvPr>
        <xdr:cNvCxnSpPr/>
      </xdr:nvCxnSpPr>
      <xdr:spPr>
        <a:xfrm flipV="1">
          <a:off x="1130300" y="9977813"/>
          <a:ext cx="889000" cy="3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77477</xdr:rowOff>
    </xdr:from>
    <xdr:to>
      <xdr:col>10</xdr:col>
      <xdr:colOff>165100</xdr:colOff>
      <xdr:row>58</xdr:row>
      <xdr:rowOff>7627</xdr:rowOff>
    </xdr:to>
    <xdr:sp macro="" textlink="">
      <xdr:nvSpPr>
        <xdr:cNvPr id="128" name="フローチャート: 判断 127">
          <a:extLst>
            <a:ext uri="{FF2B5EF4-FFF2-40B4-BE49-F238E27FC236}">
              <a16:creationId xmlns:a16="http://schemas.microsoft.com/office/drawing/2014/main" id="{FE89E204-1669-4259-9AB2-616A01F98864}"/>
            </a:ext>
          </a:extLst>
        </xdr:cNvPr>
        <xdr:cNvSpPr/>
      </xdr:nvSpPr>
      <xdr:spPr>
        <a:xfrm>
          <a:off x="1968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24154</xdr:rowOff>
    </xdr:from>
    <xdr:ext cx="599010" cy="259045"/>
    <xdr:sp macro="" textlink="">
      <xdr:nvSpPr>
        <xdr:cNvPr id="129" name="テキスト ボックス 128">
          <a:extLst>
            <a:ext uri="{FF2B5EF4-FFF2-40B4-BE49-F238E27FC236}">
              <a16:creationId xmlns:a16="http://schemas.microsoft.com/office/drawing/2014/main" id="{41B147F3-C032-41D9-83A2-421FDABF4465}"/>
            </a:ext>
          </a:extLst>
        </xdr:cNvPr>
        <xdr:cNvSpPr txBox="1"/>
      </xdr:nvSpPr>
      <xdr:spPr>
        <a:xfrm>
          <a:off x="1719795" y="96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53513</xdr:rowOff>
    </xdr:from>
    <xdr:to>
      <xdr:col>6</xdr:col>
      <xdr:colOff>38100</xdr:colOff>
      <xdr:row>57</xdr:row>
      <xdr:rowOff>155113</xdr:rowOff>
    </xdr:to>
    <xdr:sp macro="" textlink="">
      <xdr:nvSpPr>
        <xdr:cNvPr id="130" name="フローチャート: 判断 129">
          <a:extLst>
            <a:ext uri="{FF2B5EF4-FFF2-40B4-BE49-F238E27FC236}">
              <a16:creationId xmlns:a16="http://schemas.microsoft.com/office/drawing/2014/main" id="{3E02A8B7-B12E-4E14-BE45-F018C11B8997}"/>
            </a:ext>
          </a:extLst>
        </xdr:cNvPr>
        <xdr:cNvSpPr/>
      </xdr:nvSpPr>
      <xdr:spPr>
        <a:xfrm>
          <a:off x="1079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190</xdr:rowOff>
    </xdr:from>
    <xdr:ext cx="599010" cy="259045"/>
    <xdr:sp macro="" textlink="">
      <xdr:nvSpPr>
        <xdr:cNvPr id="131" name="テキスト ボックス 130">
          <a:extLst>
            <a:ext uri="{FF2B5EF4-FFF2-40B4-BE49-F238E27FC236}">
              <a16:creationId xmlns:a16="http://schemas.microsoft.com/office/drawing/2014/main" id="{4CFE0320-9863-4A1A-BC68-0612E5AC2E0E}"/>
            </a:ext>
          </a:extLst>
        </xdr:cNvPr>
        <xdr:cNvSpPr txBox="1"/>
      </xdr:nvSpPr>
      <xdr:spPr>
        <a:xfrm>
          <a:off x="830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1D271E0F-7CF6-4E57-937A-69EFD1B1E369}"/>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ADC7FB9E-A9E8-4E83-9051-1E3B05903C8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F3BDE96-2C83-4194-BED9-E3797E40777B}"/>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A2241D88-B09D-4CBF-AD20-51B264D174EF}"/>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D03C4463-B3A7-42A6-8720-49B641898B16}"/>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109708</xdr:rowOff>
    </xdr:from>
    <xdr:to>
      <xdr:col>24</xdr:col>
      <xdr:colOff>114300</xdr:colOff>
      <xdr:row>58</xdr:row>
      <xdr:rowOff>39858</xdr:rowOff>
    </xdr:to>
    <xdr:sp macro="" textlink="">
      <xdr:nvSpPr>
        <xdr:cNvPr id="137" name="楕円 136">
          <a:extLst>
            <a:ext uri="{FF2B5EF4-FFF2-40B4-BE49-F238E27FC236}">
              <a16:creationId xmlns:a16="http://schemas.microsoft.com/office/drawing/2014/main" id="{40E75E53-D1FD-414E-8255-47DEE0B31ADD}"/>
            </a:ext>
          </a:extLst>
        </xdr:cNvPr>
        <xdr:cNvSpPr/>
      </xdr:nvSpPr>
      <xdr:spPr>
        <a:xfrm>
          <a:off x="4584700" y="988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24635</xdr:rowOff>
    </xdr:from>
    <xdr:ext cx="599010" cy="259045"/>
    <xdr:sp macro="" textlink="">
      <xdr:nvSpPr>
        <xdr:cNvPr id="138" name="総務費該当値テキスト">
          <a:extLst>
            <a:ext uri="{FF2B5EF4-FFF2-40B4-BE49-F238E27FC236}">
              <a16:creationId xmlns:a16="http://schemas.microsoft.com/office/drawing/2014/main" id="{E5B9BE84-A878-4D49-9C89-A35EBACFCFA9}"/>
            </a:ext>
          </a:extLst>
        </xdr:cNvPr>
        <xdr:cNvSpPr txBox="1"/>
      </xdr:nvSpPr>
      <xdr:spPr>
        <a:xfrm>
          <a:off x="4686300" y="97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118308</xdr:rowOff>
    </xdr:from>
    <xdr:to>
      <xdr:col>20</xdr:col>
      <xdr:colOff>38100</xdr:colOff>
      <xdr:row>58</xdr:row>
      <xdr:rowOff>48458</xdr:rowOff>
    </xdr:to>
    <xdr:sp macro="" textlink="">
      <xdr:nvSpPr>
        <xdr:cNvPr id="139" name="楕円 138">
          <a:extLst>
            <a:ext uri="{FF2B5EF4-FFF2-40B4-BE49-F238E27FC236}">
              <a16:creationId xmlns:a16="http://schemas.microsoft.com/office/drawing/2014/main" id="{83602DAF-4CB8-4928-9389-536E2788CAFB}"/>
            </a:ext>
          </a:extLst>
        </xdr:cNvPr>
        <xdr:cNvSpPr/>
      </xdr:nvSpPr>
      <xdr:spPr>
        <a:xfrm>
          <a:off x="3746500" y="989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39585</xdr:rowOff>
    </xdr:from>
    <xdr:ext cx="599010" cy="259045"/>
    <xdr:sp macro="" textlink="">
      <xdr:nvSpPr>
        <xdr:cNvPr id="140" name="テキスト ボックス 139">
          <a:extLst>
            <a:ext uri="{FF2B5EF4-FFF2-40B4-BE49-F238E27FC236}">
              <a16:creationId xmlns:a16="http://schemas.microsoft.com/office/drawing/2014/main" id="{CD34BFD7-285A-4CFE-A0EE-D38D994AA054}"/>
            </a:ext>
          </a:extLst>
        </xdr:cNvPr>
        <xdr:cNvSpPr txBox="1"/>
      </xdr:nvSpPr>
      <xdr:spPr>
        <a:xfrm>
          <a:off x="3497795" y="998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98076</xdr:rowOff>
    </xdr:from>
    <xdr:to>
      <xdr:col>15</xdr:col>
      <xdr:colOff>101600</xdr:colOff>
      <xdr:row>57</xdr:row>
      <xdr:rowOff>28226</xdr:rowOff>
    </xdr:to>
    <xdr:sp macro="" textlink="">
      <xdr:nvSpPr>
        <xdr:cNvPr id="141" name="楕円 140">
          <a:extLst>
            <a:ext uri="{FF2B5EF4-FFF2-40B4-BE49-F238E27FC236}">
              <a16:creationId xmlns:a16="http://schemas.microsoft.com/office/drawing/2014/main" id="{32804302-2E01-4AC7-92C7-889D1F4B375D}"/>
            </a:ext>
          </a:extLst>
        </xdr:cNvPr>
        <xdr:cNvSpPr/>
      </xdr:nvSpPr>
      <xdr:spPr>
        <a:xfrm>
          <a:off x="2857500" y="96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19353</xdr:rowOff>
    </xdr:from>
    <xdr:ext cx="599010" cy="259045"/>
    <xdr:sp macro="" textlink="">
      <xdr:nvSpPr>
        <xdr:cNvPr id="142" name="テキスト ボックス 141">
          <a:extLst>
            <a:ext uri="{FF2B5EF4-FFF2-40B4-BE49-F238E27FC236}">
              <a16:creationId xmlns:a16="http://schemas.microsoft.com/office/drawing/2014/main" id="{11F540B2-E3B7-45DA-99DF-78FD174022ED}"/>
            </a:ext>
          </a:extLst>
        </xdr:cNvPr>
        <xdr:cNvSpPr txBox="1"/>
      </xdr:nvSpPr>
      <xdr:spPr>
        <a:xfrm>
          <a:off x="2608795" y="979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154363</xdr:rowOff>
    </xdr:from>
    <xdr:to>
      <xdr:col>10</xdr:col>
      <xdr:colOff>165100</xdr:colOff>
      <xdr:row>58</xdr:row>
      <xdr:rowOff>84513</xdr:rowOff>
    </xdr:to>
    <xdr:sp macro="" textlink="">
      <xdr:nvSpPr>
        <xdr:cNvPr id="143" name="楕円 142">
          <a:extLst>
            <a:ext uri="{FF2B5EF4-FFF2-40B4-BE49-F238E27FC236}">
              <a16:creationId xmlns:a16="http://schemas.microsoft.com/office/drawing/2014/main" id="{0F3C0CD8-37E0-4998-A79A-2E70774B317E}"/>
            </a:ext>
          </a:extLst>
        </xdr:cNvPr>
        <xdr:cNvSpPr/>
      </xdr:nvSpPr>
      <xdr:spPr>
        <a:xfrm>
          <a:off x="1968500" y="99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75640</xdr:rowOff>
    </xdr:from>
    <xdr:ext cx="534377" cy="259045"/>
    <xdr:sp macro="" textlink="">
      <xdr:nvSpPr>
        <xdr:cNvPr id="144" name="テキスト ボックス 143">
          <a:extLst>
            <a:ext uri="{FF2B5EF4-FFF2-40B4-BE49-F238E27FC236}">
              <a16:creationId xmlns:a16="http://schemas.microsoft.com/office/drawing/2014/main" id="{E0580954-DFB0-4D78-8FD6-2948E24FEAFF}"/>
            </a:ext>
          </a:extLst>
        </xdr:cNvPr>
        <xdr:cNvSpPr txBox="1"/>
      </xdr:nvSpPr>
      <xdr:spPr>
        <a:xfrm>
          <a:off x="1752111" y="1001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22227</xdr:rowOff>
    </xdr:from>
    <xdr:to>
      <xdr:col>6</xdr:col>
      <xdr:colOff>38100</xdr:colOff>
      <xdr:row>58</xdr:row>
      <xdr:rowOff>123827</xdr:rowOff>
    </xdr:to>
    <xdr:sp macro="" textlink="">
      <xdr:nvSpPr>
        <xdr:cNvPr id="145" name="楕円 144">
          <a:extLst>
            <a:ext uri="{FF2B5EF4-FFF2-40B4-BE49-F238E27FC236}">
              <a16:creationId xmlns:a16="http://schemas.microsoft.com/office/drawing/2014/main" id="{59960DBA-99DE-4C08-9035-5ED3F81784FD}"/>
            </a:ext>
          </a:extLst>
        </xdr:cNvPr>
        <xdr:cNvSpPr/>
      </xdr:nvSpPr>
      <xdr:spPr>
        <a:xfrm>
          <a:off x="1079500" y="99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114954</xdr:rowOff>
    </xdr:from>
    <xdr:ext cx="534377" cy="259045"/>
    <xdr:sp macro="" textlink="">
      <xdr:nvSpPr>
        <xdr:cNvPr id="146" name="テキスト ボックス 145">
          <a:extLst>
            <a:ext uri="{FF2B5EF4-FFF2-40B4-BE49-F238E27FC236}">
              <a16:creationId xmlns:a16="http://schemas.microsoft.com/office/drawing/2014/main" id="{CB539FC0-AFF7-46EA-8384-0EFF9AA53198}"/>
            </a:ext>
          </a:extLst>
        </xdr:cNvPr>
        <xdr:cNvSpPr txBox="1"/>
      </xdr:nvSpPr>
      <xdr:spPr>
        <a:xfrm>
          <a:off x="863111" y="1005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C1EC3E91-F4F2-4E15-A180-BB63707D7B76}"/>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372D5E60-0AAF-471D-AF29-9C88CB2301A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510947CE-247B-4F1D-9ED5-83FB3F70CF5F}"/>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5B40AF97-ECE9-4D01-A31B-729BE6143C35}"/>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AA8E0842-24EA-47BA-8B8B-F4A4C5F9AC74}"/>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80E6DCE0-F8A6-4F88-A1BD-927A8B536ABA}"/>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AE2B6F50-A4DA-4779-AD1A-F060F7173487}"/>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8E9B9154-0AA4-46C0-8FD7-7146333441F8}"/>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554EAFB7-C8C6-4F14-BD2C-DAB92C2244AB}"/>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6203434C-6EC6-4A05-B404-C5F0C6002DE1}"/>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4D5D833B-E9D7-42B9-9CDE-59363D15993F}"/>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14D1FC63-A1CB-4E60-80C1-F3F94E92C35B}"/>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5C225EE0-0BE2-48AD-965B-9F04259E528E}"/>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AFB6E2E0-AF9E-4B11-B1A4-5F6A181EEDA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99E8F2DB-9C19-4D4F-8BD2-BE574A77994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E98783E4-E0E8-4008-9833-57C24015506F}"/>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5C7BEA94-51C2-40F9-B25E-4004F7381053}"/>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D7989684-5089-44F2-B17B-FB99C1122E0E}"/>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1255316C-EEF2-414F-BFCB-B14EE1B22B54}"/>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535C8F4E-BD56-4BD0-B898-9ADEF05AEFF1}"/>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DEB85858-232D-4655-939D-B5D8579FF373}"/>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ECA3B39-11FB-447D-A09E-CE17ED5A1238}"/>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7CD1D055-08BE-41D0-A861-D3732D6A5419}"/>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89E5CEB5-07D1-4AA3-9733-E99F20D05FDD}"/>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730F1AE8-2F69-47BF-AFE9-E79E732A0B13}"/>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1579673A-BED8-498A-8E37-5B23BF3A28ED}"/>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139275</xdr:rowOff>
    </xdr:from>
    <xdr:to>
      <xdr:col>24</xdr:col>
      <xdr:colOff>62865</xdr:colOff>
      <xdr:row>78</xdr:row>
      <xdr:rowOff>97627</xdr:rowOff>
    </xdr:to>
    <xdr:cxnSp macro="">
      <xdr:nvCxnSpPr>
        <xdr:cNvPr id="173" name="直線コネクタ 172">
          <a:extLst>
            <a:ext uri="{FF2B5EF4-FFF2-40B4-BE49-F238E27FC236}">
              <a16:creationId xmlns:a16="http://schemas.microsoft.com/office/drawing/2014/main" id="{A3153941-3CB5-4DCA-BB0F-A6CCE6FD39EB}"/>
            </a:ext>
          </a:extLst>
        </xdr:cNvPr>
        <xdr:cNvCxnSpPr/>
      </xdr:nvCxnSpPr>
      <xdr:spPr>
        <a:xfrm flipV="1">
          <a:off x="4633595" y="11969325"/>
          <a:ext cx="1270" cy="150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101454</xdr:rowOff>
    </xdr:from>
    <xdr:ext cx="599010" cy="259045"/>
    <xdr:sp macro="" textlink="">
      <xdr:nvSpPr>
        <xdr:cNvPr id="174" name="民生費最小値テキスト">
          <a:extLst>
            <a:ext uri="{FF2B5EF4-FFF2-40B4-BE49-F238E27FC236}">
              <a16:creationId xmlns:a16="http://schemas.microsoft.com/office/drawing/2014/main" id="{9CB5D50B-C04A-43AD-9104-84965122EA36}"/>
            </a:ext>
          </a:extLst>
        </xdr:cNvPr>
        <xdr:cNvSpPr txBox="1"/>
      </xdr:nvSpPr>
      <xdr:spPr>
        <a:xfrm>
          <a:off x="4686300" y="1347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97627</xdr:rowOff>
    </xdr:from>
    <xdr:to>
      <xdr:col>24</xdr:col>
      <xdr:colOff>152400</xdr:colOff>
      <xdr:row>78</xdr:row>
      <xdr:rowOff>97627</xdr:rowOff>
    </xdr:to>
    <xdr:cxnSp macro="">
      <xdr:nvCxnSpPr>
        <xdr:cNvPr id="175" name="直線コネクタ 174">
          <a:extLst>
            <a:ext uri="{FF2B5EF4-FFF2-40B4-BE49-F238E27FC236}">
              <a16:creationId xmlns:a16="http://schemas.microsoft.com/office/drawing/2014/main" id="{F831AF21-31CC-4FE4-9051-1561BE5884CA}"/>
            </a:ext>
          </a:extLst>
        </xdr:cNvPr>
        <xdr:cNvCxnSpPr/>
      </xdr:nvCxnSpPr>
      <xdr:spPr>
        <a:xfrm>
          <a:off x="4546600" y="1347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85952</xdr:rowOff>
    </xdr:from>
    <xdr:ext cx="599010" cy="259045"/>
    <xdr:sp macro="" textlink="">
      <xdr:nvSpPr>
        <xdr:cNvPr id="176" name="民生費最大値テキスト">
          <a:extLst>
            <a:ext uri="{FF2B5EF4-FFF2-40B4-BE49-F238E27FC236}">
              <a16:creationId xmlns:a16="http://schemas.microsoft.com/office/drawing/2014/main" id="{E616E27E-9F91-42DE-9AE2-73E5505907A1}"/>
            </a:ext>
          </a:extLst>
        </xdr:cNvPr>
        <xdr:cNvSpPr txBox="1"/>
      </xdr:nvSpPr>
      <xdr:spPr>
        <a:xfrm>
          <a:off x="4686300" y="117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139275</xdr:rowOff>
    </xdr:from>
    <xdr:to>
      <xdr:col>24</xdr:col>
      <xdr:colOff>152400</xdr:colOff>
      <xdr:row>69</xdr:row>
      <xdr:rowOff>139275</xdr:rowOff>
    </xdr:to>
    <xdr:cxnSp macro="">
      <xdr:nvCxnSpPr>
        <xdr:cNvPr id="177" name="直線コネクタ 176">
          <a:extLst>
            <a:ext uri="{FF2B5EF4-FFF2-40B4-BE49-F238E27FC236}">
              <a16:creationId xmlns:a16="http://schemas.microsoft.com/office/drawing/2014/main" id="{AD85B275-0025-437E-A042-299E5920622E}"/>
            </a:ext>
          </a:extLst>
        </xdr:cNvPr>
        <xdr:cNvCxnSpPr/>
      </xdr:nvCxnSpPr>
      <xdr:spPr>
        <a:xfrm>
          <a:off x="4546600" y="1196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47313</xdr:rowOff>
    </xdr:from>
    <xdr:to>
      <xdr:col>24</xdr:col>
      <xdr:colOff>63500</xdr:colOff>
      <xdr:row>75</xdr:row>
      <xdr:rowOff>109775</xdr:rowOff>
    </xdr:to>
    <xdr:cxnSp macro="">
      <xdr:nvCxnSpPr>
        <xdr:cNvPr id="178" name="直線コネクタ 177">
          <a:extLst>
            <a:ext uri="{FF2B5EF4-FFF2-40B4-BE49-F238E27FC236}">
              <a16:creationId xmlns:a16="http://schemas.microsoft.com/office/drawing/2014/main" id="{2E369AE5-2E0F-45B3-A815-9E19D114AAD5}"/>
            </a:ext>
          </a:extLst>
        </xdr:cNvPr>
        <xdr:cNvCxnSpPr/>
      </xdr:nvCxnSpPr>
      <xdr:spPr>
        <a:xfrm flipV="1">
          <a:off x="3797300" y="12906063"/>
          <a:ext cx="838200" cy="6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27891</xdr:rowOff>
    </xdr:from>
    <xdr:ext cx="599010" cy="259045"/>
    <xdr:sp macro="" textlink="">
      <xdr:nvSpPr>
        <xdr:cNvPr id="179" name="民生費平均値テキスト">
          <a:extLst>
            <a:ext uri="{FF2B5EF4-FFF2-40B4-BE49-F238E27FC236}">
              <a16:creationId xmlns:a16="http://schemas.microsoft.com/office/drawing/2014/main" id="{9C7A95D8-4F72-4A66-B679-C5BEF04A542E}"/>
            </a:ext>
          </a:extLst>
        </xdr:cNvPr>
        <xdr:cNvSpPr txBox="1"/>
      </xdr:nvSpPr>
      <xdr:spPr>
        <a:xfrm>
          <a:off x="4686300" y="12543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5014</xdr:rowOff>
    </xdr:from>
    <xdr:to>
      <xdr:col>24</xdr:col>
      <xdr:colOff>114300</xdr:colOff>
      <xdr:row>74</xdr:row>
      <xdr:rowOff>106614</xdr:rowOff>
    </xdr:to>
    <xdr:sp macro="" textlink="">
      <xdr:nvSpPr>
        <xdr:cNvPr id="180" name="フローチャート: 判断 179">
          <a:extLst>
            <a:ext uri="{FF2B5EF4-FFF2-40B4-BE49-F238E27FC236}">
              <a16:creationId xmlns:a16="http://schemas.microsoft.com/office/drawing/2014/main" id="{4053A305-A21E-4995-A6EB-FB74B95A6B16}"/>
            </a:ext>
          </a:extLst>
        </xdr:cNvPr>
        <xdr:cNvSpPr/>
      </xdr:nvSpPr>
      <xdr:spPr>
        <a:xfrm>
          <a:off x="4584700" y="12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109775</xdr:rowOff>
    </xdr:from>
    <xdr:to>
      <xdr:col>19</xdr:col>
      <xdr:colOff>177800</xdr:colOff>
      <xdr:row>77</xdr:row>
      <xdr:rowOff>24006</xdr:rowOff>
    </xdr:to>
    <xdr:cxnSp macro="">
      <xdr:nvCxnSpPr>
        <xdr:cNvPr id="181" name="直線コネクタ 180">
          <a:extLst>
            <a:ext uri="{FF2B5EF4-FFF2-40B4-BE49-F238E27FC236}">
              <a16:creationId xmlns:a16="http://schemas.microsoft.com/office/drawing/2014/main" id="{EBC2D441-711A-4083-A665-6E88F6CABB13}"/>
            </a:ext>
          </a:extLst>
        </xdr:cNvPr>
        <xdr:cNvCxnSpPr/>
      </xdr:nvCxnSpPr>
      <xdr:spPr>
        <a:xfrm flipV="1">
          <a:off x="2908300" y="12968525"/>
          <a:ext cx="889000" cy="25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113132</xdr:rowOff>
    </xdr:from>
    <xdr:to>
      <xdr:col>20</xdr:col>
      <xdr:colOff>38100</xdr:colOff>
      <xdr:row>74</xdr:row>
      <xdr:rowOff>43282</xdr:rowOff>
    </xdr:to>
    <xdr:sp macro="" textlink="">
      <xdr:nvSpPr>
        <xdr:cNvPr id="182" name="フローチャート: 判断 181">
          <a:extLst>
            <a:ext uri="{FF2B5EF4-FFF2-40B4-BE49-F238E27FC236}">
              <a16:creationId xmlns:a16="http://schemas.microsoft.com/office/drawing/2014/main" id="{A60922EA-A3D1-4FD8-8705-E9D2FED17003}"/>
            </a:ext>
          </a:extLst>
        </xdr:cNvPr>
        <xdr:cNvSpPr/>
      </xdr:nvSpPr>
      <xdr:spPr>
        <a:xfrm>
          <a:off x="37465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59809</xdr:rowOff>
    </xdr:from>
    <xdr:ext cx="599010" cy="259045"/>
    <xdr:sp macro="" textlink="">
      <xdr:nvSpPr>
        <xdr:cNvPr id="183" name="テキスト ボックス 182">
          <a:extLst>
            <a:ext uri="{FF2B5EF4-FFF2-40B4-BE49-F238E27FC236}">
              <a16:creationId xmlns:a16="http://schemas.microsoft.com/office/drawing/2014/main" id="{DC65F4C6-92C2-475E-A8F3-32CCE937DC36}"/>
            </a:ext>
          </a:extLst>
        </xdr:cNvPr>
        <xdr:cNvSpPr txBox="1"/>
      </xdr:nvSpPr>
      <xdr:spPr>
        <a:xfrm>
          <a:off x="3497795" y="1240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24006</xdr:rowOff>
    </xdr:from>
    <xdr:to>
      <xdr:col>15</xdr:col>
      <xdr:colOff>50800</xdr:colOff>
      <xdr:row>77</xdr:row>
      <xdr:rowOff>75039</xdr:rowOff>
    </xdr:to>
    <xdr:cxnSp macro="">
      <xdr:nvCxnSpPr>
        <xdr:cNvPr id="184" name="直線コネクタ 183">
          <a:extLst>
            <a:ext uri="{FF2B5EF4-FFF2-40B4-BE49-F238E27FC236}">
              <a16:creationId xmlns:a16="http://schemas.microsoft.com/office/drawing/2014/main" id="{EF272FC2-9666-4369-B813-560C6A00F292}"/>
            </a:ext>
          </a:extLst>
        </xdr:cNvPr>
        <xdr:cNvCxnSpPr/>
      </xdr:nvCxnSpPr>
      <xdr:spPr>
        <a:xfrm flipV="1">
          <a:off x="2019300" y="13225656"/>
          <a:ext cx="889000" cy="5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68348</xdr:rowOff>
    </xdr:from>
    <xdr:to>
      <xdr:col>15</xdr:col>
      <xdr:colOff>101600</xdr:colOff>
      <xdr:row>75</xdr:row>
      <xdr:rowOff>169948</xdr:rowOff>
    </xdr:to>
    <xdr:sp macro="" textlink="">
      <xdr:nvSpPr>
        <xdr:cNvPr id="185" name="フローチャート: 判断 184">
          <a:extLst>
            <a:ext uri="{FF2B5EF4-FFF2-40B4-BE49-F238E27FC236}">
              <a16:creationId xmlns:a16="http://schemas.microsoft.com/office/drawing/2014/main" id="{B25E2579-2EE8-46E3-988A-ACB53399F4B6}"/>
            </a:ext>
          </a:extLst>
        </xdr:cNvPr>
        <xdr:cNvSpPr/>
      </xdr:nvSpPr>
      <xdr:spPr>
        <a:xfrm>
          <a:off x="2857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15025</xdr:rowOff>
    </xdr:from>
    <xdr:ext cx="599010" cy="259045"/>
    <xdr:sp macro="" textlink="">
      <xdr:nvSpPr>
        <xdr:cNvPr id="186" name="テキスト ボックス 185">
          <a:extLst>
            <a:ext uri="{FF2B5EF4-FFF2-40B4-BE49-F238E27FC236}">
              <a16:creationId xmlns:a16="http://schemas.microsoft.com/office/drawing/2014/main" id="{8B0FEB6F-00C7-4425-B74D-B71945F7FDD9}"/>
            </a:ext>
          </a:extLst>
        </xdr:cNvPr>
        <xdr:cNvSpPr txBox="1"/>
      </xdr:nvSpPr>
      <xdr:spPr>
        <a:xfrm>
          <a:off x="2608795" y="1270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75039</xdr:rowOff>
    </xdr:from>
    <xdr:to>
      <xdr:col>10</xdr:col>
      <xdr:colOff>114300</xdr:colOff>
      <xdr:row>77</xdr:row>
      <xdr:rowOff>150727</xdr:rowOff>
    </xdr:to>
    <xdr:cxnSp macro="">
      <xdr:nvCxnSpPr>
        <xdr:cNvPr id="187" name="直線コネクタ 186">
          <a:extLst>
            <a:ext uri="{FF2B5EF4-FFF2-40B4-BE49-F238E27FC236}">
              <a16:creationId xmlns:a16="http://schemas.microsoft.com/office/drawing/2014/main" id="{E08D2361-4BF6-408D-B58B-5E6564F0C491}"/>
            </a:ext>
          </a:extLst>
        </xdr:cNvPr>
        <xdr:cNvCxnSpPr/>
      </xdr:nvCxnSpPr>
      <xdr:spPr>
        <a:xfrm flipV="1">
          <a:off x="1130300" y="13276689"/>
          <a:ext cx="889000" cy="7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62</xdr:rowOff>
    </xdr:from>
    <xdr:to>
      <xdr:col>10</xdr:col>
      <xdr:colOff>165100</xdr:colOff>
      <xdr:row>76</xdr:row>
      <xdr:rowOff>101662</xdr:rowOff>
    </xdr:to>
    <xdr:sp macro="" textlink="">
      <xdr:nvSpPr>
        <xdr:cNvPr id="188" name="フローチャート: 判断 187">
          <a:extLst>
            <a:ext uri="{FF2B5EF4-FFF2-40B4-BE49-F238E27FC236}">
              <a16:creationId xmlns:a16="http://schemas.microsoft.com/office/drawing/2014/main" id="{A27AF9FC-DDA4-4689-82A8-6982CF8D3629}"/>
            </a:ext>
          </a:extLst>
        </xdr:cNvPr>
        <xdr:cNvSpPr/>
      </xdr:nvSpPr>
      <xdr:spPr>
        <a:xfrm>
          <a:off x="1968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118189</xdr:rowOff>
    </xdr:from>
    <xdr:ext cx="599010" cy="259045"/>
    <xdr:sp macro="" textlink="">
      <xdr:nvSpPr>
        <xdr:cNvPr id="189" name="テキスト ボックス 188">
          <a:extLst>
            <a:ext uri="{FF2B5EF4-FFF2-40B4-BE49-F238E27FC236}">
              <a16:creationId xmlns:a16="http://schemas.microsoft.com/office/drawing/2014/main" id="{45797501-0C8C-4329-9D46-A12543916384}"/>
            </a:ext>
          </a:extLst>
        </xdr:cNvPr>
        <xdr:cNvSpPr txBox="1"/>
      </xdr:nvSpPr>
      <xdr:spPr>
        <a:xfrm>
          <a:off x="1719795" y="1280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69850</xdr:rowOff>
    </xdr:from>
    <xdr:to>
      <xdr:col>6</xdr:col>
      <xdr:colOff>38100</xdr:colOff>
      <xdr:row>77</xdr:row>
      <xdr:rowOff>0</xdr:rowOff>
    </xdr:to>
    <xdr:sp macro="" textlink="">
      <xdr:nvSpPr>
        <xdr:cNvPr id="190" name="フローチャート: 判断 189">
          <a:extLst>
            <a:ext uri="{FF2B5EF4-FFF2-40B4-BE49-F238E27FC236}">
              <a16:creationId xmlns:a16="http://schemas.microsoft.com/office/drawing/2014/main" id="{25D8D6A6-EE8C-4A0E-8071-116C72088191}"/>
            </a:ext>
          </a:extLst>
        </xdr:cNvPr>
        <xdr:cNvSpPr/>
      </xdr:nvSpPr>
      <xdr:spPr>
        <a:xfrm>
          <a:off x="1079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16527</xdr:rowOff>
    </xdr:from>
    <xdr:ext cx="599010" cy="259045"/>
    <xdr:sp macro="" textlink="">
      <xdr:nvSpPr>
        <xdr:cNvPr id="191" name="テキスト ボックス 190">
          <a:extLst>
            <a:ext uri="{FF2B5EF4-FFF2-40B4-BE49-F238E27FC236}">
              <a16:creationId xmlns:a16="http://schemas.microsoft.com/office/drawing/2014/main" id="{73446F48-2D85-4B9D-9309-7B1B385F8FDF}"/>
            </a:ext>
          </a:extLst>
        </xdr:cNvPr>
        <xdr:cNvSpPr txBox="1"/>
      </xdr:nvSpPr>
      <xdr:spPr>
        <a:xfrm>
          <a:off x="830795" y="1287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DE86BF99-E4E7-499E-89B9-6BA22E09203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179FD5DF-AB14-445A-B6A7-CD716514128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F5C5B03F-4F1A-44F6-A0EE-4FA56033728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DB17D17E-0359-4F00-9C3B-E5A2A2AA5489}"/>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813B7C3B-E702-45C1-A725-85F58505C607}"/>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167963</xdr:rowOff>
    </xdr:from>
    <xdr:to>
      <xdr:col>24</xdr:col>
      <xdr:colOff>114300</xdr:colOff>
      <xdr:row>75</xdr:row>
      <xdr:rowOff>98113</xdr:rowOff>
    </xdr:to>
    <xdr:sp macro="" textlink="">
      <xdr:nvSpPr>
        <xdr:cNvPr id="197" name="楕円 196">
          <a:extLst>
            <a:ext uri="{FF2B5EF4-FFF2-40B4-BE49-F238E27FC236}">
              <a16:creationId xmlns:a16="http://schemas.microsoft.com/office/drawing/2014/main" id="{1A0EBE1C-A485-4C44-AAFB-495CE2922C6D}"/>
            </a:ext>
          </a:extLst>
        </xdr:cNvPr>
        <xdr:cNvSpPr/>
      </xdr:nvSpPr>
      <xdr:spPr>
        <a:xfrm>
          <a:off x="4584700" y="1285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146390</xdr:rowOff>
    </xdr:from>
    <xdr:ext cx="599010" cy="259045"/>
    <xdr:sp macro="" textlink="">
      <xdr:nvSpPr>
        <xdr:cNvPr id="198" name="民生費該当値テキスト">
          <a:extLst>
            <a:ext uri="{FF2B5EF4-FFF2-40B4-BE49-F238E27FC236}">
              <a16:creationId xmlns:a16="http://schemas.microsoft.com/office/drawing/2014/main" id="{87B22908-7E75-48FF-BBF4-D4730CC608A4}"/>
            </a:ext>
          </a:extLst>
        </xdr:cNvPr>
        <xdr:cNvSpPr txBox="1"/>
      </xdr:nvSpPr>
      <xdr:spPr>
        <a:xfrm>
          <a:off x="4686300" y="1283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58975</xdr:rowOff>
    </xdr:from>
    <xdr:to>
      <xdr:col>20</xdr:col>
      <xdr:colOff>38100</xdr:colOff>
      <xdr:row>75</xdr:row>
      <xdr:rowOff>160576</xdr:rowOff>
    </xdr:to>
    <xdr:sp macro="" textlink="">
      <xdr:nvSpPr>
        <xdr:cNvPr id="199" name="楕円 198">
          <a:extLst>
            <a:ext uri="{FF2B5EF4-FFF2-40B4-BE49-F238E27FC236}">
              <a16:creationId xmlns:a16="http://schemas.microsoft.com/office/drawing/2014/main" id="{E63282A1-A830-406E-B04B-0CD9AF452240}"/>
            </a:ext>
          </a:extLst>
        </xdr:cNvPr>
        <xdr:cNvSpPr/>
      </xdr:nvSpPr>
      <xdr:spPr>
        <a:xfrm>
          <a:off x="3746500" y="129177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151702</xdr:rowOff>
    </xdr:from>
    <xdr:ext cx="599010" cy="259045"/>
    <xdr:sp macro="" textlink="">
      <xdr:nvSpPr>
        <xdr:cNvPr id="200" name="テキスト ボックス 199">
          <a:extLst>
            <a:ext uri="{FF2B5EF4-FFF2-40B4-BE49-F238E27FC236}">
              <a16:creationId xmlns:a16="http://schemas.microsoft.com/office/drawing/2014/main" id="{88EDBBE8-98C3-4D47-B61A-A7AC06DFA54F}"/>
            </a:ext>
          </a:extLst>
        </xdr:cNvPr>
        <xdr:cNvSpPr txBox="1"/>
      </xdr:nvSpPr>
      <xdr:spPr>
        <a:xfrm>
          <a:off x="3497795" y="1301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144656</xdr:rowOff>
    </xdr:from>
    <xdr:to>
      <xdr:col>15</xdr:col>
      <xdr:colOff>101600</xdr:colOff>
      <xdr:row>77</xdr:row>
      <xdr:rowOff>74806</xdr:rowOff>
    </xdr:to>
    <xdr:sp macro="" textlink="">
      <xdr:nvSpPr>
        <xdr:cNvPr id="201" name="楕円 200">
          <a:extLst>
            <a:ext uri="{FF2B5EF4-FFF2-40B4-BE49-F238E27FC236}">
              <a16:creationId xmlns:a16="http://schemas.microsoft.com/office/drawing/2014/main" id="{472F4856-7C78-4BA2-A59A-4A0ECF35DEA1}"/>
            </a:ext>
          </a:extLst>
        </xdr:cNvPr>
        <xdr:cNvSpPr/>
      </xdr:nvSpPr>
      <xdr:spPr>
        <a:xfrm>
          <a:off x="2857500" y="1317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65933</xdr:rowOff>
    </xdr:from>
    <xdr:ext cx="599010" cy="259045"/>
    <xdr:sp macro="" textlink="">
      <xdr:nvSpPr>
        <xdr:cNvPr id="202" name="テキスト ボックス 201">
          <a:extLst>
            <a:ext uri="{FF2B5EF4-FFF2-40B4-BE49-F238E27FC236}">
              <a16:creationId xmlns:a16="http://schemas.microsoft.com/office/drawing/2014/main" id="{DE33B60A-4B5E-4641-A795-B275A7F0F835}"/>
            </a:ext>
          </a:extLst>
        </xdr:cNvPr>
        <xdr:cNvSpPr txBox="1"/>
      </xdr:nvSpPr>
      <xdr:spPr>
        <a:xfrm>
          <a:off x="2608795" y="1326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24239</xdr:rowOff>
    </xdr:from>
    <xdr:to>
      <xdr:col>10</xdr:col>
      <xdr:colOff>165100</xdr:colOff>
      <xdr:row>77</xdr:row>
      <xdr:rowOff>125839</xdr:rowOff>
    </xdr:to>
    <xdr:sp macro="" textlink="">
      <xdr:nvSpPr>
        <xdr:cNvPr id="203" name="楕円 202">
          <a:extLst>
            <a:ext uri="{FF2B5EF4-FFF2-40B4-BE49-F238E27FC236}">
              <a16:creationId xmlns:a16="http://schemas.microsoft.com/office/drawing/2014/main" id="{22A8B5E0-57A9-447A-AB58-FEFB61D1C3AB}"/>
            </a:ext>
          </a:extLst>
        </xdr:cNvPr>
        <xdr:cNvSpPr/>
      </xdr:nvSpPr>
      <xdr:spPr>
        <a:xfrm>
          <a:off x="1968500" y="1322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116966</xdr:rowOff>
    </xdr:from>
    <xdr:ext cx="599010" cy="259045"/>
    <xdr:sp macro="" textlink="">
      <xdr:nvSpPr>
        <xdr:cNvPr id="204" name="テキスト ボックス 203">
          <a:extLst>
            <a:ext uri="{FF2B5EF4-FFF2-40B4-BE49-F238E27FC236}">
              <a16:creationId xmlns:a16="http://schemas.microsoft.com/office/drawing/2014/main" id="{0957F4B3-1E0C-4294-B6C8-3EF5B2811B98}"/>
            </a:ext>
          </a:extLst>
        </xdr:cNvPr>
        <xdr:cNvSpPr txBox="1"/>
      </xdr:nvSpPr>
      <xdr:spPr>
        <a:xfrm>
          <a:off x="1719795" y="1331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99927</xdr:rowOff>
    </xdr:from>
    <xdr:to>
      <xdr:col>6</xdr:col>
      <xdr:colOff>38100</xdr:colOff>
      <xdr:row>78</xdr:row>
      <xdr:rowOff>30077</xdr:rowOff>
    </xdr:to>
    <xdr:sp macro="" textlink="">
      <xdr:nvSpPr>
        <xdr:cNvPr id="205" name="楕円 204">
          <a:extLst>
            <a:ext uri="{FF2B5EF4-FFF2-40B4-BE49-F238E27FC236}">
              <a16:creationId xmlns:a16="http://schemas.microsoft.com/office/drawing/2014/main" id="{C092BE65-41FA-4B04-A7F1-092BEEB7BFFD}"/>
            </a:ext>
          </a:extLst>
        </xdr:cNvPr>
        <xdr:cNvSpPr/>
      </xdr:nvSpPr>
      <xdr:spPr>
        <a:xfrm>
          <a:off x="1079500" y="1330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21204</xdr:rowOff>
    </xdr:from>
    <xdr:ext cx="599010" cy="259045"/>
    <xdr:sp macro="" textlink="">
      <xdr:nvSpPr>
        <xdr:cNvPr id="206" name="テキスト ボックス 205">
          <a:extLst>
            <a:ext uri="{FF2B5EF4-FFF2-40B4-BE49-F238E27FC236}">
              <a16:creationId xmlns:a16="http://schemas.microsoft.com/office/drawing/2014/main" id="{38AB4408-D183-4690-BFD1-59E1E1B851BC}"/>
            </a:ext>
          </a:extLst>
        </xdr:cNvPr>
        <xdr:cNvSpPr txBox="1"/>
      </xdr:nvSpPr>
      <xdr:spPr>
        <a:xfrm>
          <a:off x="830795" y="1339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581A3ACA-4343-4C9F-A4CD-53F9131646BD}"/>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914EC333-67B1-4292-A4B7-9EB19604BE2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D4DB66F9-B024-44F6-9461-6E4B02A2E8DF}"/>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8BCA4164-E3B4-4CEF-A0DB-EDC7AC3DA84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3DA93030-74A6-46AD-A1A3-8D88B547D4F6}"/>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488407F4-1A16-4605-ADD9-D5B1949330A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55423AF7-31F9-41B7-A8DE-87D80E6DD29A}"/>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375B5159-4B5D-4CC5-81DE-C37F02A045E8}"/>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B68675BF-75E8-42EE-9450-4921FB7BB30B}"/>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88F74514-2529-41AA-A8E2-FAD7C9EE4189}"/>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FC434A91-1A9C-4E33-96AC-01809EC36273}"/>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A26ED852-7F00-42B7-BC56-75050F44473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2A9BCE9F-064A-4943-B05A-756A26E7D429}"/>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94E06859-2012-4381-A97E-E6A44A77652E}"/>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914D5363-02EF-48A5-8631-D8D900A3FC91}"/>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CCA237DB-EDB9-43FC-BFF2-8D06CF9EC04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4534E03C-5E0A-4270-98FC-28B40B1057AA}"/>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B273AA46-FCE9-4068-BDAC-C0073CC23F6E}"/>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49B93A00-32CA-4EA7-ABBB-B7333C9CA10A}"/>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1C40E6CD-B252-4620-AFBF-89B93C2368B3}"/>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6ACB889A-D1FB-4A0B-A300-58DF34AE39C5}"/>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B36C8073-2BBA-44A9-982C-618BFFC7793E}"/>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51CBE3C8-4A71-493A-8342-B8CBE5C51588}"/>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126121</xdr:rowOff>
    </xdr:from>
    <xdr:to>
      <xdr:col>24</xdr:col>
      <xdr:colOff>62865</xdr:colOff>
      <xdr:row>98</xdr:row>
      <xdr:rowOff>1930</xdr:rowOff>
    </xdr:to>
    <xdr:cxnSp macro="">
      <xdr:nvCxnSpPr>
        <xdr:cNvPr id="230" name="直線コネクタ 229">
          <a:extLst>
            <a:ext uri="{FF2B5EF4-FFF2-40B4-BE49-F238E27FC236}">
              <a16:creationId xmlns:a16="http://schemas.microsoft.com/office/drawing/2014/main" id="{F400A5E7-2D23-49EE-A4BB-6E5D2EFD43EB}"/>
            </a:ext>
          </a:extLst>
        </xdr:cNvPr>
        <xdr:cNvCxnSpPr/>
      </xdr:nvCxnSpPr>
      <xdr:spPr>
        <a:xfrm flipV="1">
          <a:off x="4633595" y="15556621"/>
          <a:ext cx="1270" cy="124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5757</xdr:rowOff>
    </xdr:from>
    <xdr:ext cx="534377" cy="259045"/>
    <xdr:sp macro="" textlink="">
      <xdr:nvSpPr>
        <xdr:cNvPr id="231" name="衛生費最小値テキスト">
          <a:extLst>
            <a:ext uri="{FF2B5EF4-FFF2-40B4-BE49-F238E27FC236}">
              <a16:creationId xmlns:a16="http://schemas.microsoft.com/office/drawing/2014/main" id="{0DFDC73A-8ADD-4849-A733-A85FEBB52E1E}"/>
            </a:ext>
          </a:extLst>
        </xdr:cNvPr>
        <xdr:cNvSpPr txBox="1"/>
      </xdr:nvSpPr>
      <xdr:spPr>
        <a:xfrm>
          <a:off x="4686300" y="168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1930</xdr:rowOff>
    </xdr:from>
    <xdr:to>
      <xdr:col>24</xdr:col>
      <xdr:colOff>152400</xdr:colOff>
      <xdr:row>98</xdr:row>
      <xdr:rowOff>1930</xdr:rowOff>
    </xdr:to>
    <xdr:cxnSp macro="">
      <xdr:nvCxnSpPr>
        <xdr:cNvPr id="232" name="直線コネクタ 231">
          <a:extLst>
            <a:ext uri="{FF2B5EF4-FFF2-40B4-BE49-F238E27FC236}">
              <a16:creationId xmlns:a16="http://schemas.microsoft.com/office/drawing/2014/main" id="{95A41938-7E2F-4129-866A-59A6C2207310}"/>
            </a:ext>
          </a:extLst>
        </xdr:cNvPr>
        <xdr:cNvCxnSpPr/>
      </xdr:nvCxnSpPr>
      <xdr:spPr>
        <a:xfrm>
          <a:off x="4546600" y="1680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72798</xdr:rowOff>
    </xdr:from>
    <xdr:ext cx="599010" cy="259045"/>
    <xdr:sp macro="" textlink="">
      <xdr:nvSpPr>
        <xdr:cNvPr id="233" name="衛生費最大値テキスト">
          <a:extLst>
            <a:ext uri="{FF2B5EF4-FFF2-40B4-BE49-F238E27FC236}">
              <a16:creationId xmlns:a16="http://schemas.microsoft.com/office/drawing/2014/main" id="{A57CFC10-5BBA-4360-8BE1-9C9BD9FCD74C}"/>
            </a:ext>
          </a:extLst>
        </xdr:cNvPr>
        <xdr:cNvSpPr txBox="1"/>
      </xdr:nvSpPr>
      <xdr:spPr>
        <a:xfrm>
          <a:off x="4686300" y="1533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126121</xdr:rowOff>
    </xdr:from>
    <xdr:to>
      <xdr:col>24</xdr:col>
      <xdr:colOff>152400</xdr:colOff>
      <xdr:row>90</xdr:row>
      <xdr:rowOff>126121</xdr:rowOff>
    </xdr:to>
    <xdr:cxnSp macro="">
      <xdr:nvCxnSpPr>
        <xdr:cNvPr id="234" name="直線コネクタ 233">
          <a:extLst>
            <a:ext uri="{FF2B5EF4-FFF2-40B4-BE49-F238E27FC236}">
              <a16:creationId xmlns:a16="http://schemas.microsoft.com/office/drawing/2014/main" id="{2D329702-C00D-4BD0-A1C5-EBFDE1F6FE0B}"/>
            </a:ext>
          </a:extLst>
        </xdr:cNvPr>
        <xdr:cNvCxnSpPr/>
      </xdr:nvCxnSpPr>
      <xdr:spPr>
        <a:xfrm>
          <a:off x="4546600" y="1555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122943</xdr:rowOff>
    </xdr:from>
    <xdr:to>
      <xdr:col>24</xdr:col>
      <xdr:colOff>63500</xdr:colOff>
      <xdr:row>94</xdr:row>
      <xdr:rowOff>45059</xdr:rowOff>
    </xdr:to>
    <xdr:cxnSp macro="">
      <xdr:nvCxnSpPr>
        <xdr:cNvPr id="235" name="直線コネクタ 234">
          <a:extLst>
            <a:ext uri="{FF2B5EF4-FFF2-40B4-BE49-F238E27FC236}">
              <a16:creationId xmlns:a16="http://schemas.microsoft.com/office/drawing/2014/main" id="{DE417AF7-DDFF-413B-ACE9-8054CD288039}"/>
            </a:ext>
          </a:extLst>
        </xdr:cNvPr>
        <xdr:cNvCxnSpPr/>
      </xdr:nvCxnSpPr>
      <xdr:spPr>
        <a:xfrm>
          <a:off x="3797300" y="16067793"/>
          <a:ext cx="838200" cy="9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140181</xdr:rowOff>
    </xdr:from>
    <xdr:ext cx="534377" cy="259045"/>
    <xdr:sp macro="" textlink="">
      <xdr:nvSpPr>
        <xdr:cNvPr id="236" name="衛生費平均値テキスト">
          <a:extLst>
            <a:ext uri="{FF2B5EF4-FFF2-40B4-BE49-F238E27FC236}">
              <a16:creationId xmlns:a16="http://schemas.microsoft.com/office/drawing/2014/main" id="{2CFE1CB2-1BC1-46CF-9FFD-D03FEC2436A8}"/>
            </a:ext>
          </a:extLst>
        </xdr:cNvPr>
        <xdr:cNvSpPr txBox="1"/>
      </xdr:nvSpPr>
      <xdr:spPr>
        <a:xfrm>
          <a:off x="4686300" y="16256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161754</xdr:rowOff>
    </xdr:from>
    <xdr:to>
      <xdr:col>24</xdr:col>
      <xdr:colOff>114300</xdr:colOff>
      <xdr:row>95</xdr:row>
      <xdr:rowOff>91904</xdr:rowOff>
    </xdr:to>
    <xdr:sp macro="" textlink="">
      <xdr:nvSpPr>
        <xdr:cNvPr id="237" name="フローチャート: 判断 236">
          <a:extLst>
            <a:ext uri="{FF2B5EF4-FFF2-40B4-BE49-F238E27FC236}">
              <a16:creationId xmlns:a16="http://schemas.microsoft.com/office/drawing/2014/main" id="{15D60213-7789-462B-9382-67BE51DDB2E5}"/>
            </a:ext>
          </a:extLst>
        </xdr:cNvPr>
        <xdr:cNvSpPr/>
      </xdr:nvSpPr>
      <xdr:spPr>
        <a:xfrm>
          <a:off x="4584700" y="162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122943</xdr:rowOff>
    </xdr:from>
    <xdr:to>
      <xdr:col>19</xdr:col>
      <xdr:colOff>177800</xdr:colOff>
      <xdr:row>95</xdr:row>
      <xdr:rowOff>5375</xdr:rowOff>
    </xdr:to>
    <xdr:cxnSp macro="">
      <xdr:nvCxnSpPr>
        <xdr:cNvPr id="238" name="直線コネクタ 237">
          <a:extLst>
            <a:ext uri="{FF2B5EF4-FFF2-40B4-BE49-F238E27FC236}">
              <a16:creationId xmlns:a16="http://schemas.microsoft.com/office/drawing/2014/main" id="{2D3B25E5-44A3-4CE3-9B03-83D45F737BDC}"/>
            </a:ext>
          </a:extLst>
        </xdr:cNvPr>
        <xdr:cNvCxnSpPr/>
      </xdr:nvCxnSpPr>
      <xdr:spPr>
        <a:xfrm flipV="1">
          <a:off x="2908300" y="16067793"/>
          <a:ext cx="889000" cy="22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3823</xdr:rowOff>
    </xdr:from>
    <xdr:to>
      <xdr:col>20</xdr:col>
      <xdr:colOff>38100</xdr:colOff>
      <xdr:row>95</xdr:row>
      <xdr:rowOff>105423</xdr:rowOff>
    </xdr:to>
    <xdr:sp macro="" textlink="">
      <xdr:nvSpPr>
        <xdr:cNvPr id="239" name="フローチャート: 判断 238">
          <a:extLst>
            <a:ext uri="{FF2B5EF4-FFF2-40B4-BE49-F238E27FC236}">
              <a16:creationId xmlns:a16="http://schemas.microsoft.com/office/drawing/2014/main" id="{6F1403A7-47C9-4717-BAAF-F9FAE976CD4F}"/>
            </a:ext>
          </a:extLst>
        </xdr:cNvPr>
        <xdr:cNvSpPr/>
      </xdr:nvSpPr>
      <xdr:spPr>
        <a:xfrm>
          <a:off x="3746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96550</xdr:rowOff>
    </xdr:from>
    <xdr:ext cx="534377" cy="259045"/>
    <xdr:sp macro="" textlink="">
      <xdr:nvSpPr>
        <xdr:cNvPr id="240" name="テキスト ボックス 239">
          <a:extLst>
            <a:ext uri="{FF2B5EF4-FFF2-40B4-BE49-F238E27FC236}">
              <a16:creationId xmlns:a16="http://schemas.microsoft.com/office/drawing/2014/main" id="{ACB96B1B-8D0C-4C92-9A3C-F096D7179C0C}"/>
            </a:ext>
          </a:extLst>
        </xdr:cNvPr>
        <xdr:cNvSpPr txBox="1"/>
      </xdr:nvSpPr>
      <xdr:spPr>
        <a:xfrm>
          <a:off x="3530111" y="163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5375</xdr:rowOff>
    </xdr:from>
    <xdr:to>
      <xdr:col>15</xdr:col>
      <xdr:colOff>50800</xdr:colOff>
      <xdr:row>95</xdr:row>
      <xdr:rowOff>104373</xdr:rowOff>
    </xdr:to>
    <xdr:cxnSp macro="">
      <xdr:nvCxnSpPr>
        <xdr:cNvPr id="241" name="直線コネクタ 240">
          <a:extLst>
            <a:ext uri="{FF2B5EF4-FFF2-40B4-BE49-F238E27FC236}">
              <a16:creationId xmlns:a16="http://schemas.microsoft.com/office/drawing/2014/main" id="{4C290804-441B-4E67-97A0-2B1C9C3B21B1}"/>
            </a:ext>
          </a:extLst>
        </xdr:cNvPr>
        <xdr:cNvCxnSpPr/>
      </xdr:nvCxnSpPr>
      <xdr:spPr>
        <a:xfrm flipV="1">
          <a:off x="2019300" y="16293125"/>
          <a:ext cx="889000" cy="9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140602</xdr:rowOff>
    </xdr:from>
    <xdr:to>
      <xdr:col>15</xdr:col>
      <xdr:colOff>101600</xdr:colOff>
      <xdr:row>96</xdr:row>
      <xdr:rowOff>70752</xdr:rowOff>
    </xdr:to>
    <xdr:sp macro="" textlink="">
      <xdr:nvSpPr>
        <xdr:cNvPr id="242" name="フローチャート: 判断 241">
          <a:extLst>
            <a:ext uri="{FF2B5EF4-FFF2-40B4-BE49-F238E27FC236}">
              <a16:creationId xmlns:a16="http://schemas.microsoft.com/office/drawing/2014/main" id="{C835FB63-86EF-42A5-A573-9454169C351D}"/>
            </a:ext>
          </a:extLst>
        </xdr:cNvPr>
        <xdr:cNvSpPr/>
      </xdr:nvSpPr>
      <xdr:spPr>
        <a:xfrm>
          <a:off x="28575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61879</xdr:rowOff>
    </xdr:from>
    <xdr:ext cx="534377" cy="259045"/>
    <xdr:sp macro="" textlink="">
      <xdr:nvSpPr>
        <xdr:cNvPr id="243" name="テキスト ボックス 242">
          <a:extLst>
            <a:ext uri="{FF2B5EF4-FFF2-40B4-BE49-F238E27FC236}">
              <a16:creationId xmlns:a16="http://schemas.microsoft.com/office/drawing/2014/main" id="{C2E1C33B-8285-4535-8C89-D71D279810E8}"/>
            </a:ext>
          </a:extLst>
        </xdr:cNvPr>
        <xdr:cNvSpPr txBox="1"/>
      </xdr:nvSpPr>
      <xdr:spPr>
        <a:xfrm>
          <a:off x="2641111" y="1652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104373</xdr:rowOff>
    </xdr:from>
    <xdr:to>
      <xdr:col>10</xdr:col>
      <xdr:colOff>114300</xdr:colOff>
      <xdr:row>96</xdr:row>
      <xdr:rowOff>1001</xdr:rowOff>
    </xdr:to>
    <xdr:cxnSp macro="">
      <xdr:nvCxnSpPr>
        <xdr:cNvPr id="244" name="直線コネクタ 243">
          <a:extLst>
            <a:ext uri="{FF2B5EF4-FFF2-40B4-BE49-F238E27FC236}">
              <a16:creationId xmlns:a16="http://schemas.microsoft.com/office/drawing/2014/main" id="{6DA9CFB3-406F-410B-BB24-84E5D9995CA1}"/>
            </a:ext>
          </a:extLst>
        </xdr:cNvPr>
        <xdr:cNvCxnSpPr/>
      </xdr:nvCxnSpPr>
      <xdr:spPr>
        <a:xfrm flipV="1">
          <a:off x="1130300" y="16392123"/>
          <a:ext cx="889000" cy="6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8562</xdr:rowOff>
    </xdr:from>
    <xdr:to>
      <xdr:col>10</xdr:col>
      <xdr:colOff>165100</xdr:colOff>
      <xdr:row>96</xdr:row>
      <xdr:rowOff>110162</xdr:rowOff>
    </xdr:to>
    <xdr:sp macro="" textlink="">
      <xdr:nvSpPr>
        <xdr:cNvPr id="245" name="フローチャート: 判断 244">
          <a:extLst>
            <a:ext uri="{FF2B5EF4-FFF2-40B4-BE49-F238E27FC236}">
              <a16:creationId xmlns:a16="http://schemas.microsoft.com/office/drawing/2014/main" id="{071A9FC4-638B-436B-8D33-718B70621AE6}"/>
            </a:ext>
          </a:extLst>
        </xdr:cNvPr>
        <xdr:cNvSpPr/>
      </xdr:nvSpPr>
      <xdr:spPr>
        <a:xfrm>
          <a:off x="1968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101289</xdr:rowOff>
    </xdr:from>
    <xdr:ext cx="534377" cy="259045"/>
    <xdr:sp macro="" textlink="">
      <xdr:nvSpPr>
        <xdr:cNvPr id="246" name="テキスト ボックス 245">
          <a:extLst>
            <a:ext uri="{FF2B5EF4-FFF2-40B4-BE49-F238E27FC236}">
              <a16:creationId xmlns:a16="http://schemas.microsoft.com/office/drawing/2014/main" id="{319ADCE0-2B3A-4CCF-9462-4CD0AE56F3C4}"/>
            </a:ext>
          </a:extLst>
        </xdr:cNvPr>
        <xdr:cNvSpPr txBox="1"/>
      </xdr:nvSpPr>
      <xdr:spPr>
        <a:xfrm>
          <a:off x="1752111" y="1656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56514</xdr:rowOff>
    </xdr:from>
    <xdr:to>
      <xdr:col>6</xdr:col>
      <xdr:colOff>38100</xdr:colOff>
      <xdr:row>96</xdr:row>
      <xdr:rowOff>158114</xdr:rowOff>
    </xdr:to>
    <xdr:sp macro="" textlink="">
      <xdr:nvSpPr>
        <xdr:cNvPr id="247" name="フローチャート: 判断 246">
          <a:extLst>
            <a:ext uri="{FF2B5EF4-FFF2-40B4-BE49-F238E27FC236}">
              <a16:creationId xmlns:a16="http://schemas.microsoft.com/office/drawing/2014/main" id="{516F45A3-1889-4D8C-AA18-E5622DB37998}"/>
            </a:ext>
          </a:extLst>
        </xdr:cNvPr>
        <xdr:cNvSpPr/>
      </xdr:nvSpPr>
      <xdr:spPr>
        <a:xfrm>
          <a:off x="1079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149241</xdr:rowOff>
    </xdr:from>
    <xdr:ext cx="534377" cy="259045"/>
    <xdr:sp macro="" textlink="">
      <xdr:nvSpPr>
        <xdr:cNvPr id="248" name="テキスト ボックス 247">
          <a:extLst>
            <a:ext uri="{FF2B5EF4-FFF2-40B4-BE49-F238E27FC236}">
              <a16:creationId xmlns:a16="http://schemas.microsoft.com/office/drawing/2014/main" id="{1BB33828-5BE4-481A-B9E0-0D6221D65BBD}"/>
            </a:ext>
          </a:extLst>
        </xdr:cNvPr>
        <xdr:cNvSpPr txBox="1"/>
      </xdr:nvSpPr>
      <xdr:spPr>
        <a:xfrm>
          <a:off x="863111" y="1660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169CFF38-1F39-412F-89F4-697401222632}"/>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3F247BCA-2888-446C-822F-7A32FBAE0D64}"/>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EEEEE1AE-6B02-4941-BBE7-0533A3211D2A}"/>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4CFE0D60-9664-47FE-9596-96CF5D948AC6}"/>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BC7D0936-6339-498A-87DC-774C3F668873}"/>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165709</xdr:rowOff>
    </xdr:from>
    <xdr:to>
      <xdr:col>24</xdr:col>
      <xdr:colOff>114300</xdr:colOff>
      <xdr:row>94</xdr:row>
      <xdr:rowOff>95859</xdr:rowOff>
    </xdr:to>
    <xdr:sp macro="" textlink="">
      <xdr:nvSpPr>
        <xdr:cNvPr id="254" name="楕円 253">
          <a:extLst>
            <a:ext uri="{FF2B5EF4-FFF2-40B4-BE49-F238E27FC236}">
              <a16:creationId xmlns:a16="http://schemas.microsoft.com/office/drawing/2014/main" id="{90CB8E14-B6BF-4882-A4F4-65B8DAE262EE}"/>
            </a:ext>
          </a:extLst>
        </xdr:cNvPr>
        <xdr:cNvSpPr/>
      </xdr:nvSpPr>
      <xdr:spPr>
        <a:xfrm>
          <a:off x="4584700" y="1611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17136</xdr:rowOff>
    </xdr:from>
    <xdr:ext cx="599010" cy="259045"/>
    <xdr:sp macro="" textlink="">
      <xdr:nvSpPr>
        <xdr:cNvPr id="255" name="衛生費該当値テキスト">
          <a:extLst>
            <a:ext uri="{FF2B5EF4-FFF2-40B4-BE49-F238E27FC236}">
              <a16:creationId xmlns:a16="http://schemas.microsoft.com/office/drawing/2014/main" id="{97F2D1B2-15AC-491F-BDD3-9AC4CFD8F781}"/>
            </a:ext>
          </a:extLst>
        </xdr:cNvPr>
        <xdr:cNvSpPr txBox="1"/>
      </xdr:nvSpPr>
      <xdr:spPr>
        <a:xfrm>
          <a:off x="4686300" y="1596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72143</xdr:rowOff>
    </xdr:from>
    <xdr:to>
      <xdr:col>20</xdr:col>
      <xdr:colOff>38100</xdr:colOff>
      <xdr:row>94</xdr:row>
      <xdr:rowOff>2293</xdr:rowOff>
    </xdr:to>
    <xdr:sp macro="" textlink="">
      <xdr:nvSpPr>
        <xdr:cNvPr id="256" name="楕円 255">
          <a:extLst>
            <a:ext uri="{FF2B5EF4-FFF2-40B4-BE49-F238E27FC236}">
              <a16:creationId xmlns:a16="http://schemas.microsoft.com/office/drawing/2014/main" id="{D83BB7FF-1586-4119-97DB-49969EC2930F}"/>
            </a:ext>
          </a:extLst>
        </xdr:cNvPr>
        <xdr:cNvSpPr/>
      </xdr:nvSpPr>
      <xdr:spPr>
        <a:xfrm>
          <a:off x="3746500" y="1601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18820</xdr:rowOff>
    </xdr:from>
    <xdr:ext cx="599010" cy="259045"/>
    <xdr:sp macro="" textlink="">
      <xdr:nvSpPr>
        <xdr:cNvPr id="257" name="テキスト ボックス 256">
          <a:extLst>
            <a:ext uri="{FF2B5EF4-FFF2-40B4-BE49-F238E27FC236}">
              <a16:creationId xmlns:a16="http://schemas.microsoft.com/office/drawing/2014/main" id="{543920CD-3AF2-47B8-91F1-1E0D27CF57CE}"/>
            </a:ext>
          </a:extLst>
        </xdr:cNvPr>
        <xdr:cNvSpPr txBox="1"/>
      </xdr:nvSpPr>
      <xdr:spPr>
        <a:xfrm>
          <a:off x="3497795" y="1579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126025</xdr:rowOff>
    </xdr:from>
    <xdr:to>
      <xdr:col>15</xdr:col>
      <xdr:colOff>101600</xdr:colOff>
      <xdr:row>95</xdr:row>
      <xdr:rowOff>56175</xdr:rowOff>
    </xdr:to>
    <xdr:sp macro="" textlink="">
      <xdr:nvSpPr>
        <xdr:cNvPr id="258" name="楕円 257">
          <a:extLst>
            <a:ext uri="{FF2B5EF4-FFF2-40B4-BE49-F238E27FC236}">
              <a16:creationId xmlns:a16="http://schemas.microsoft.com/office/drawing/2014/main" id="{16EE0003-A134-419A-9005-B8195F8D6EFD}"/>
            </a:ext>
          </a:extLst>
        </xdr:cNvPr>
        <xdr:cNvSpPr/>
      </xdr:nvSpPr>
      <xdr:spPr>
        <a:xfrm>
          <a:off x="2857500" y="1624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72702</xdr:rowOff>
    </xdr:from>
    <xdr:ext cx="534377" cy="259045"/>
    <xdr:sp macro="" textlink="">
      <xdr:nvSpPr>
        <xdr:cNvPr id="259" name="テキスト ボックス 258">
          <a:extLst>
            <a:ext uri="{FF2B5EF4-FFF2-40B4-BE49-F238E27FC236}">
              <a16:creationId xmlns:a16="http://schemas.microsoft.com/office/drawing/2014/main" id="{BAC1C520-F21E-43D4-82B4-30D243B40EA7}"/>
            </a:ext>
          </a:extLst>
        </xdr:cNvPr>
        <xdr:cNvSpPr txBox="1"/>
      </xdr:nvSpPr>
      <xdr:spPr>
        <a:xfrm>
          <a:off x="2641111" y="1601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53573</xdr:rowOff>
    </xdr:from>
    <xdr:to>
      <xdr:col>10</xdr:col>
      <xdr:colOff>165100</xdr:colOff>
      <xdr:row>95</xdr:row>
      <xdr:rowOff>155173</xdr:rowOff>
    </xdr:to>
    <xdr:sp macro="" textlink="">
      <xdr:nvSpPr>
        <xdr:cNvPr id="260" name="楕円 259">
          <a:extLst>
            <a:ext uri="{FF2B5EF4-FFF2-40B4-BE49-F238E27FC236}">
              <a16:creationId xmlns:a16="http://schemas.microsoft.com/office/drawing/2014/main" id="{90A19625-574A-498E-83AC-A5D19839C11D}"/>
            </a:ext>
          </a:extLst>
        </xdr:cNvPr>
        <xdr:cNvSpPr/>
      </xdr:nvSpPr>
      <xdr:spPr>
        <a:xfrm>
          <a:off x="1968500" y="1634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250</xdr:rowOff>
    </xdr:from>
    <xdr:ext cx="534377" cy="259045"/>
    <xdr:sp macro="" textlink="">
      <xdr:nvSpPr>
        <xdr:cNvPr id="261" name="テキスト ボックス 260">
          <a:extLst>
            <a:ext uri="{FF2B5EF4-FFF2-40B4-BE49-F238E27FC236}">
              <a16:creationId xmlns:a16="http://schemas.microsoft.com/office/drawing/2014/main" id="{CB117F79-8B26-4036-9726-FFB02BAA6109}"/>
            </a:ext>
          </a:extLst>
        </xdr:cNvPr>
        <xdr:cNvSpPr txBox="1"/>
      </xdr:nvSpPr>
      <xdr:spPr>
        <a:xfrm>
          <a:off x="1752111" y="1611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121651</xdr:rowOff>
    </xdr:from>
    <xdr:to>
      <xdr:col>6</xdr:col>
      <xdr:colOff>38100</xdr:colOff>
      <xdr:row>96</xdr:row>
      <xdr:rowOff>51801</xdr:rowOff>
    </xdr:to>
    <xdr:sp macro="" textlink="">
      <xdr:nvSpPr>
        <xdr:cNvPr id="262" name="楕円 261">
          <a:extLst>
            <a:ext uri="{FF2B5EF4-FFF2-40B4-BE49-F238E27FC236}">
              <a16:creationId xmlns:a16="http://schemas.microsoft.com/office/drawing/2014/main" id="{477DBD93-00EE-465D-834B-A8A51C8AC50A}"/>
            </a:ext>
          </a:extLst>
        </xdr:cNvPr>
        <xdr:cNvSpPr/>
      </xdr:nvSpPr>
      <xdr:spPr>
        <a:xfrm>
          <a:off x="1079500" y="1640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68328</xdr:rowOff>
    </xdr:from>
    <xdr:ext cx="534377" cy="259045"/>
    <xdr:sp macro="" textlink="">
      <xdr:nvSpPr>
        <xdr:cNvPr id="263" name="テキスト ボックス 262">
          <a:extLst>
            <a:ext uri="{FF2B5EF4-FFF2-40B4-BE49-F238E27FC236}">
              <a16:creationId xmlns:a16="http://schemas.microsoft.com/office/drawing/2014/main" id="{93A14756-AE2F-4EF7-95C3-DB18DA0CAF43}"/>
            </a:ext>
          </a:extLst>
        </xdr:cNvPr>
        <xdr:cNvSpPr txBox="1"/>
      </xdr:nvSpPr>
      <xdr:spPr>
        <a:xfrm>
          <a:off x="863111" y="1618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C030797E-9E77-473C-9F3D-8E840FF9F0CE}"/>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F4BE8EA8-0FAB-4740-A41F-5F63C364F2AD}"/>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7428B67F-82D5-4FA1-9972-8EFEB0E106CC}"/>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30E740D0-2F24-4891-AF24-E9F1A826F4DD}"/>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13F9D37-C559-4A8A-8A5B-5556E1A63732}"/>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529A9BAB-1439-4A1B-B8BB-76AE094A9A2F}"/>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A98E58E0-EF60-49F2-9C32-39847F406804}"/>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52CB73FC-2B64-4D8A-99A1-750F580C35DE}"/>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841A6F8B-E55F-44B3-A377-5C367BF91579}"/>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2AD6B688-5954-4404-8F5F-3BC9D84BCC0A}"/>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9D8719A2-2434-4CAB-A440-6EFC8E69512E}"/>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24CEC8A7-C370-48FC-8C86-6C1A5C319CFF}"/>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A10CF0B8-65D1-40FC-80C0-14868A32486E}"/>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C7BDAEF4-6955-490A-A79A-1471FC70DBD4}"/>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D6057E05-21C3-411C-B953-AD830CD4FFCD}"/>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938684AA-6E6D-4EAF-9DD3-F4393132D3C6}"/>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14D43B4A-3163-44EE-8D01-DE8B9FF2C9E3}"/>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30137692-B697-4147-B1D7-3A47546DD837}"/>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BF7AEE55-016E-48E3-8F45-0996C43D734D}"/>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CFA92A22-E872-452B-9F76-6BE83980175A}"/>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FD46D967-C75E-4BD0-984B-C7709B9E0455}"/>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D78F0983-365D-49BE-B26A-BF46B7A810EB}"/>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12230BC2-F382-4674-80BE-62D30DF0D5B6}"/>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90932</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3053976-E760-4DD6-B574-DE465B4EB4AB}"/>
            </a:ext>
          </a:extLst>
        </xdr:cNvPr>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7F3C4987-64E8-4241-82F7-EAAA5510C68A}"/>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F29A82D8-1429-4806-87BD-D21AFA409DE9}"/>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37609</xdr:rowOff>
    </xdr:from>
    <xdr:ext cx="469744" cy="259045"/>
    <xdr:sp macro="" textlink="">
      <xdr:nvSpPr>
        <xdr:cNvPr id="290" name="労働費最大値テキスト">
          <a:extLst>
            <a:ext uri="{FF2B5EF4-FFF2-40B4-BE49-F238E27FC236}">
              <a16:creationId xmlns:a16="http://schemas.microsoft.com/office/drawing/2014/main" id="{D95143D5-3FEC-4108-8B5E-CF40A8788BFD}"/>
            </a:ext>
          </a:extLst>
        </xdr:cNvPr>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90932</xdr:rowOff>
    </xdr:from>
    <xdr:to>
      <xdr:col>55</xdr:col>
      <xdr:colOff>88900</xdr:colOff>
      <xdr:row>31</xdr:row>
      <xdr:rowOff>90932</xdr:rowOff>
    </xdr:to>
    <xdr:cxnSp macro="">
      <xdr:nvCxnSpPr>
        <xdr:cNvPr id="291" name="直線コネクタ 290">
          <a:extLst>
            <a:ext uri="{FF2B5EF4-FFF2-40B4-BE49-F238E27FC236}">
              <a16:creationId xmlns:a16="http://schemas.microsoft.com/office/drawing/2014/main" id="{D9C076D9-0DD5-469F-BE7E-9A7F0B5E5524}"/>
            </a:ext>
          </a:extLst>
        </xdr:cNvPr>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109791</xdr:rowOff>
    </xdr:from>
    <xdr:to>
      <xdr:col>55</xdr:col>
      <xdr:colOff>0</xdr:colOff>
      <xdr:row>38</xdr:row>
      <xdr:rowOff>2921</xdr:rowOff>
    </xdr:to>
    <xdr:cxnSp macro="">
      <xdr:nvCxnSpPr>
        <xdr:cNvPr id="292" name="直線コネクタ 291">
          <a:extLst>
            <a:ext uri="{FF2B5EF4-FFF2-40B4-BE49-F238E27FC236}">
              <a16:creationId xmlns:a16="http://schemas.microsoft.com/office/drawing/2014/main" id="{0AA2E975-31E9-4652-BF83-3A85B5D710E7}"/>
            </a:ext>
          </a:extLst>
        </xdr:cNvPr>
        <xdr:cNvCxnSpPr/>
      </xdr:nvCxnSpPr>
      <xdr:spPr>
        <a:xfrm>
          <a:off x="9639300" y="6281991"/>
          <a:ext cx="838200" cy="23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47706</xdr:rowOff>
    </xdr:from>
    <xdr:ext cx="378565" cy="259045"/>
    <xdr:sp macro="" textlink="">
      <xdr:nvSpPr>
        <xdr:cNvPr id="293" name="労働費平均値テキスト">
          <a:extLst>
            <a:ext uri="{FF2B5EF4-FFF2-40B4-BE49-F238E27FC236}">
              <a16:creationId xmlns:a16="http://schemas.microsoft.com/office/drawing/2014/main" id="{FF107B5B-222E-4D3F-B2E1-02F879578D06}"/>
            </a:ext>
          </a:extLst>
        </xdr:cNvPr>
        <xdr:cNvSpPr txBox="1"/>
      </xdr:nvSpPr>
      <xdr:spPr>
        <a:xfrm>
          <a:off x="10528300" y="65628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69279</xdr:rowOff>
    </xdr:from>
    <xdr:to>
      <xdr:col>55</xdr:col>
      <xdr:colOff>50800</xdr:colOff>
      <xdr:row>38</xdr:row>
      <xdr:rowOff>170879</xdr:rowOff>
    </xdr:to>
    <xdr:sp macro="" textlink="">
      <xdr:nvSpPr>
        <xdr:cNvPr id="294" name="フローチャート: 判断 293">
          <a:extLst>
            <a:ext uri="{FF2B5EF4-FFF2-40B4-BE49-F238E27FC236}">
              <a16:creationId xmlns:a16="http://schemas.microsoft.com/office/drawing/2014/main" id="{2CDDA5B1-1730-4690-9209-845C16CA223E}"/>
            </a:ext>
          </a:extLst>
        </xdr:cNvPr>
        <xdr:cNvSpPr/>
      </xdr:nvSpPr>
      <xdr:spPr>
        <a:xfrm>
          <a:off x="10426700" y="658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109791</xdr:rowOff>
    </xdr:from>
    <xdr:to>
      <xdr:col>50</xdr:col>
      <xdr:colOff>114300</xdr:colOff>
      <xdr:row>37</xdr:row>
      <xdr:rowOff>136080</xdr:rowOff>
    </xdr:to>
    <xdr:cxnSp macro="">
      <xdr:nvCxnSpPr>
        <xdr:cNvPr id="295" name="直線コネクタ 294">
          <a:extLst>
            <a:ext uri="{FF2B5EF4-FFF2-40B4-BE49-F238E27FC236}">
              <a16:creationId xmlns:a16="http://schemas.microsoft.com/office/drawing/2014/main" id="{74A4DFB2-AEDF-498D-A0C1-9E1EB164EAFF}"/>
            </a:ext>
          </a:extLst>
        </xdr:cNvPr>
        <xdr:cNvCxnSpPr/>
      </xdr:nvCxnSpPr>
      <xdr:spPr>
        <a:xfrm flipV="1">
          <a:off x="8750300" y="6281991"/>
          <a:ext cx="8890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66421</xdr:rowOff>
    </xdr:from>
    <xdr:to>
      <xdr:col>50</xdr:col>
      <xdr:colOff>165100</xdr:colOff>
      <xdr:row>38</xdr:row>
      <xdr:rowOff>168021</xdr:rowOff>
    </xdr:to>
    <xdr:sp macro="" textlink="">
      <xdr:nvSpPr>
        <xdr:cNvPr id="296" name="フローチャート: 判断 295">
          <a:extLst>
            <a:ext uri="{FF2B5EF4-FFF2-40B4-BE49-F238E27FC236}">
              <a16:creationId xmlns:a16="http://schemas.microsoft.com/office/drawing/2014/main" id="{FF9FE569-557C-4C49-B6AE-BF2FC0337D3B}"/>
            </a:ext>
          </a:extLst>
        </xdr:cNvPr>
        <xdr:cNvSpPr/>
      </xdr:nvSpPr>
      <xdr:spPr>
        <a:xfrm>
          <a:off x="95885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159148</xdr:rowOff>
    </xdr:from>
    <xdr:ext cx="378565" cy="259045"/>
    <xdr:sp macro="" textlink="">
      <xdr:nvSpPr>
        <xdr:cNvPr id="297" name="テキスト ボックス 296">
          <a:extLst>
            <a:ext uri="{FF2B5EF4-FFF2-40B4-BE49-F238E27FC236}">
              <a16:creationId xmlns:a16="http://schemas.microsoft.com/office/drawing/2014/main" id="{E4439334-B089-4700-9B92-D1A3A47B919B}"/>
            </a:ext>
          </a:extLst>
        </xdr:cNvPr>
        <xdr:cNvSpPr txBox="1"/>
      </xdr:nvSpPr>
      <xdr:spPr>
        <a:xfrm>
          <a:off x="9450017" y="667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136080</xdr:rowOff>
    </xdr:from>
    <xdr:to>
      <xdr:col>45</xdr:col>
      <xdr:colOff>177800</xdr:colOff>
      <xdr:row>37</xdr:row>
      <xdr:rowOff>165036</xdr:rowOff>
    </xdr:to>
    <xdr:cxnSp macro="">
      <xdr:nvCxnSpPr>
        <xdr:cNvPr id="298" name="直線コネクタ 297">
          <a:extLst>
            <a:ext uri="{FF2B5EF4-FFF2-40B4-BE49-F238E27FC236}">
              <a16:creationId xmlns:a16="http://schemas.microsoft.com/office/drawing/2014/main" id="{D6A44B15-1166-4C5E-9D7D-D82A8808729E}"/>
            </a:ext>
          </a:extLst>
        </xdr:cNvPr>
        <xdr:cNvCxnSpPr/>
      </xdr:nvCxnSpPr>
      <xdr:spPr>
        <a:xfrm flipV="1">
          <a:off x="7861300" y="647973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50229</xdr:rowOff>
    </xdr:from>
    <xdr:to>
      <xdr:col>46</xdr:col>
      <xdr:colOff>38100</xdr:colOff>
      <xdr:row>38</xdr:row>
      <xdr:rowOff>151829</xdr:rowOff>
    </xdr:to>
    <xdr:sp macro="" textlink="">
      <xdr:nvSpPr>
        <xdr:cNvPr id="299" name="フローチャート: 判断 298">
          <a:extLst>
            <a:ext uri="{FF2B5EF4-FFF2-40B4-BE49-F238E27FC236}">
              <a16:creationId xmlns:a16="http://schemas.microsoft.com/office/drawing/2014/main" id="{6B5C0841-91BE-4C50-9AC2-B69A784EC77D}"/>
            </a:ext>
          </a:extLst>
        </xdr:cNvPr>
        <xdr:cNvSpPr/>
      </xdr:nvSpPr>
      <xdr:spPr>
        <a:xfrm>
          <a:off x="8699500" y="65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142956</xdr:rowOff>
    </xdr:from>
    <xdr:ext cx="378565" cy="259045"/>
    <xdr:sp macro="" textlink="">
      <xdr:nvSpPr>
        <xdr:cNvPr id="300" name="テキスト ボックス 299">
          <a:extLst>
            <a:ext uri="{FF2B5EF4-FFF2-40B4-BE49-F238E27FC236}">
              <a16:creationId xmlns:a16="http://schemas.microsoft.com/office/drawing/2014/main" id="{F94E6CB6-0A89-4BB4-A9C0-BC29752E0F62}"/>
            </a:ext>
          </a:extLst>
        </xdr:cNvPr>
        <xdr:cNvSpPr txBox="1"/>
      </xdr:nvSpPr>
      <xdr:spPr>
        <a:xfrm>
          <a:off x="8561017" y="6658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89027</xdr:rowOff>
    </xdr:from>
    <xdr:to>
      <xdr:col>41</xdr:col>
      <xdr:colOff>50800</xdr:colOff>
      <xdr:row>37</xdr:row>
      <xdr:rowOff>165036</xdr:rowOff>
    </xdr:to>
    <xdr:cxnSp macro="">
      <xdr:nvCxnSpPr>
        <xdr:cNvPr id="301" name="直線コネクタ 300">
          <a:extLst>
            <a:ext uri="{FF2B5EF4-FFF2-40B4-BE49-F238E27FC236}">
              <a16:creationId xmlns:a16="http://schemas.microsoft.com/office/drawing/2014/main" id="{F8FB7A2F-CCB9-4141-8707-85696B6EC903}"/>
            </a:ext>
          </a:extLst>
        </xdr:cNvPr>
        <xdr:cNvCxnSpPr/>
      </xdr:nvCxnSpPr>
      <xdr:spPr>
        <a:xfrm>
          <a:off x="6972300" y="5918327"/>
          <a:ext cx="889000" cy="59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xdr:rowOff>
    </xdr:from>
    <xdr:to>
      <xdr:col>41</xdr:col>
      <xdr:colOff>101600</xdr:colOff>
      <xdr:row>38</xdr:row>
      <xdr:rowOff>110490</xdr:rowOff>
    </xdr:to>
    <xdr:sp macro="" textlink="">
      <xdr:nvSpPr>
        <xdr:cNvPr id="302" name="フローチャート: 判断 301">
          <a:extLst>
            <a:ext uri="{FF2B5EF4-FFF2-40B4-BE49-F238E27FC236}">
              <a16:creationId xmlns:a16="http://schemas.microsoft.com/office/drawing/2014/main" id="{BEB99B2A-33CC-4115-B44A-03729AA4E4DE}"/>
            </a:ext>
          </a:extLst>
        </xdr:cNvPr>
        <xdr:cNvSpPr/>
      </xdr:nvSpPr>
      <xdr:spPr>
        <a:xfrm>
          <a:off x="7810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101617</xdr:rowOff>
    </xdr:from>
    <xdr:ext cx="378565" cy="259045"/>
    <xdr:sp macro="" textlink="">
      <xdr:nvSpPr>
        <xdr:cNvPr id="303" name="テキスト ボックス 302">
          <a:extLst>
            <a:ext uri="{FF2B5EF4-FFF2-40B4-BE49-F238E27FC236}">
              <a16:creationId xmlns:a16="http://schemas.microsoft.com/office/drawing/2014/main" id="{1D00B72D-32A5-4609-94DC-6314E4870C50}"/>
            </a:ext>
          </a:extLst>
        </xdr:cNvPr>
        <xdr:cNvSpPr txBox="1"/>
      </xdr:nvSpPr>
      <xdr:spPr>
        <a:xfrm>
          <a:off x="7672017" y="661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10985</xdr:rowOff>
    </xdr:from>
    <xdr:to>
      <xdr:col>36</xdr:col>
      <xdr:colOff>165100</xdr:colOff>
      <xdr:row>38</xdr:row>
      <xdr:rowOff>112585</xdr:rowOff>
    </xdr:to>
    <xdr:sp macro="" textlink="">
      <xdr:nvSpPr>
        <xdr:cNvPr id="304" name="フローチャート: 判断 303">
          <a:extLst>
            <a:ext uri="{FF2B5EF4-FFF2-40B4-BE49-F238E27FC236}">
              <a16:creationId xmlns:a16="http://schemas.microsoft.com/office/drawing/2014/main" id="{1F081A5B-44EB-4728-BD54-C25D1B287FEA}"/>
            </a:ext>
          </a:extLst>
        </xdr:cNvPr>
        <xdr:cNvSpPr/>
      </xdr:nvSpPr>
      <xdr:spPr>
        <a:xfrm>
          <a:off x="6921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103712</xdr:rowOff>
    </xdr:from>
    <xdr:ext cx="378565" cy="259045"/>
    <xdr:sp macro="" textlink="">
      <xdr:nvSpPr>
        <xdr:cNvPr id="305" name="テキスト ボックス 304">
          <a:extLst>
            <a:ext uri="{FF2B5EF4-FFF2-40B4-BE49-F238E27FC236}">
              <a16:creationId xmlns:a16="http://schemas.microsoft.com/office/drawing/2014/main" id="{D8216583-5DE8-4871-87F6-D374875AC0D0}"/>
            </a:ext>
          </a:extLst>
        </xdr:cNvPr>
        <xdr:cNvSpPr txBox="1"/>
      </xdr:nvSpPr>
      <xdr:spPr>
        <a:xfrm>
          <a:off x="6783017" y="6618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C312D5FB-7099-4238-BF49-F8A7B788AB65}"/>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DBFCE5CE-51DA-4DDA-9789-3F42A8769306}"/>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DDA4CE26-7198-45B6-8A28-8A5FBF6D9FD3}"/>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2E5A9857-CAEA-41CD-BC7B-3F82AE71B67C}"/>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B64C86A0-DFE9-42BF-BB70-0F78E444A3E7}"/>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123571</xdr:rowOff>
    </xdr:from>
    <xdr:to>
      <xdr:col>55</xdr:col>
      <xdr:colOff>50800</xdr:colOff>
      <xdr:row>38</xdr:row>
      <xdr:rowOff>53721</xdr:rowOff>
    </xdr:to>
    <xdr:sp macro="" textlink="">
      <xdr:nvSpPr>
        <xdr:cNvPr id="311" name="楕円 310">
          <a:extLst>
            <a:ext uri="{FF2B5EF4-FFF2-40B4-BE49-F238E27FC236}">
              <a16:creationId xmlns:a16="http://schemas.microsoft.com/office/drawing/2014/main" id="{CBD892FA-4217-4C37-B9C7-C3A8D8F6BC2D}"/>
            </a:ext>
          </a:extLst>
        </xdr:cNvPr>
        <xdr:cNvSpPr/>
      </xdr:nvSpPr>
      <xdr:spPr>
        <a:xfrm>
          <a:off x="10426700" y="64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146448</xdr:rowOff>
    </xdr:from>
    <xdr:ext cx="469744" cy="259045"/>
    <xdr:sp macro="" textlink="">
      <xdr:nvSpPr>
        <xdr:cNvPr id="312" name="労働費該当値テキスト">
          <a:extLst>
            <a:ext uri="{FF2B5EF4-FFF2-40B4-BE49-F238E27FC236}">
              <a16:creationId xmlns:a16="http://schemas.microsoft.com/office/drawing/2014/main" id="{FA7997B8-B2B3-4E9D-90E3-B0F81B972BCF}"/>
            </a:ext>
          </a:extLst>
        </xdr:cNvPr>
        <xdr:cNvSpPr txBox="1"/>
      </xdr:nvSpPr>
      <xdr:spPr>
        <a:xfrm>
          <a:off x="10528300"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58991</xdr:rowOff>
    </xdr:from>
    <xdr:to>
      <xdr:col>50</xdr:col>
      <xdr:colOff>165100</xdr:colOff>
      <xdr:row>36</xdr:row>
      <xdr:rowOff>160591</xdr:rowOff>
    </xdr:to>
    <xdr:sp macro="" textlink="">
      <xdr:nvSpPr>
        <xdr:cNvPr id="313" name="楕円 312">
          <a:extLst>
            <a:ext uri="{FF2B5EF4-FFF2-40B4-BE49-F238E27FC236}">
              <a16:creationId xmlns:a16="http://schemas.microsoft.com/office/drawing/2014/main" id="{6AFD9705-0AEC-4D53-B9C0-EFEA812F2D78}"/>
            </a:ext>
          </a:extLst>
        </xdr:cNvPr>
        <xdr:cNvSpPr/>
      </xdr:nvSpPr>
      <xdr:spPr>
        <a:xfrm>
          <a:off x="9588500" y="62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5668</xdr:rowOff>
    </xdr:from>
    <xdr:ext cx="469744" cy="259045"/>
    <xdr:sp macro="" textlink="">
      <xdr:nvSpPr>
        <xdr:cNvPr id="314" name="テキスト ボックス 313">
          <a:extLst>
            <a:ext uri="{FF2B5EF4-FFF2-40B4-BE49-F238E27FC236}">
              <a16:creationId xmlns:a16="http://schemas.microsoft.com/office/drawing/2014/main" id="{81A20DC2-38B5-4E70-AD18-6094C9264396}"/>
            </a:ext>
          </a:extLst>
        </xdr:cNvPr>
        <xdr:cNvSpPr txBox="1"/>
      </xdr:nvSpPr>
      <xdr:spPr>
        <a:xfrm>
          <a:off x="9404428" y="60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85280</xdr:rowOff>
    </xdr:from>
    <xdr:to>
      <xdr:col>46</xdr:col>
      <xdr:colOff>38100</xdr:colOff>
      <xdr:row>38</xdr:row>
      <xdr:rowOff>15430</xdr:rowOff>
    </xdr:to>
    <xdr:sp macro="" textlink="">
      <xdr:nvSpPr>
        <xdr:cNvPr id="315" name="楕円 314">
          <a:extLst>
            <a:ext uri="{FF2B5EF4-FFF2-40B4-BE49-F238E27FC236}">
              <a16:creationId xmlns:a16="http://schemas.microsoft.com/office/drawing/2014/main" id="{460B2071-1DEC-4B3B-BAAC-39763D393D91}"/>
            </a:ext>
          </a:extLst>
        </xdr:cNvPr>
        <xdr:cNvSpPr/>
      </xdr:nvSpPr>
      <xdr:spPr>
        <a:xfrm>
          <a:off x="8699500" y="64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31957</xdr:rowOff>
    </xdr:from>
    <xdr:ext cx="469744" cy="259045"/>
    <xdr:sp macro="" textlink="">
      <xdr:nvSpPr>
        <xdr:cNvPr id="316" name="テキスト ボックス 315">
          <a:extLst>
            <a:ext uri="{FF2B5EF4-FFF2-40B4-BE49-F238E27FC236}">
              <a16:creationId xmlns:a16="http://schemas.microsoft.com/office/drawing/2014/main" id="{3B5BA1D5-429B-48A2-B5B8-5A6822ED8CE9}"/>
            </a:ext>
          </a:extLst>
        </xdr:cNvPr>
        <xdr:cNvSpPr txBox="1"/>
      </xdr:nvSpPr>
      <xdr:spPr>
        <a:xfrm>
          <a:off x="8515428" y="620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114236</xdr:rowOff>
    </xdr:from>
    <xdr:to>
      <xdr:col>41</xdr:col>
      <xdr:colOff>101600</xdr:colOff>
      <xdr:row>38</xdr:row>
      <xdr:rowOff>44386</xdr:rowOff>
    </xdr:to>
    <xdr:sp macro="" textlink="">
      <xdr:nvSpPr>
        <xdr:cNvPr id="317" name="楕円 316">
          <a:extLst>
            <a:ext uri="{FF2B5EF4-FFF2-40B4-BE49-F238E27FC236}">
              <a16:creationId xmlns:a16="http://schemas.microsoft.com/office/drawing/2014/main" id="{7D219012-7484-4B9E-905C-59B908DE9F64}"/>
            </a:ext>
          </a:extLst>
        </xdr:cNvPr>
        <xdr:cNvSpPr/>
      </xdr:nvSpPr>
      <xdr:spPr>
        <a:xfrm>
          <a:off x="7810500" y="64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60913</xdr:rowOff>
    </xdr:from>
    <xdr:ext cx="469744" cy="259045"/>
    <xdr:sp macro="" textlink="">
      <xdr:nvSpPr>
        <xdr:cNvPr id="318" name="テキスト ボックス 317">
          <a:extLst>
            <a:ext uri="{FF2B5EF4-FFF2-40B4-BE49-F238E27FC236}">
              <a16:creationId xmlns:a16="http://schemas.microsoft.com/office/drawing/2014/main" id="{54E74A7D-E373-42FB-A931-31A93879EECB}"/>
            </a:ext>
          </a:extLst>
        </xdr:cNvPr>
        <xdr:cNvSpPr txBox="1"/>
      </xdr:nvSpPr>
      <xdr:spPr>
        <a:xfrm>
          <a:off x="7626428" y="623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38227</xdr:rowOff>
    </xdr:from>
    <xdr:to>
      <xdr:col>36</xdr:col>
      <xdr:colOff>165100</xdr:colOff>
      <xdr:row>34</xdr:row>
      <xdr:rowOff>139827</xdr:rowOff>
    </xdr:to>
    <xdr:sp macro="" textlink="">
      <xdr:nvSpPr>
        <xdr:cNvPr id="319" name="楕円 318">
          <a:extLst>
            <a:ext uri="{FF2B5EF4-FFF2-40B4-BE49-F238E27FC236}">
              <a16:creationId xmlns:a16="http://schemas.microsoft.com/office/drawing/2014/main" id="{EB6306BB-3B27-4F0A-AC92-072C42D5DD6D}"/>
            </a:ext>
          </a:extLst>
        </xdr:cNvPr>
        <xdr:cNvSpPr/>
      </xdr:nvSpPr>
      <xdr:spPr>
        <a:xfrm>
          <a:off x="6921500" y="58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156354</xdr:rowOff>
    </xdr:from>
    <xdr:ext cx="469744" cy="259045"/>
    <xdr:sp macro="" textlink="">
      <xdr:nvSpPr>
        <xdr:cNvPr id="320" name="テキスト ボックス 319">
          <a:extLst>
            <a:ext uri="{FF2B5EF4-FFF2-40B4-BE49-F238E27FC236}">
              <a16:creationId xmlns:a16="http://schemas.microsoft.com/office/drawing/2014/main" id="{C79D1BC4-0603-4CAD-83EF-2A506CA39062}"/>
            </a:ext>
          </a:extLst>
        </xdr:cNvPr>
        <xdr:cNvSpPr txBox="1"/>
      </xdr:nvSpPr>
      <xdr:spPr>
        <a:xfrm>
          <a:off x="6737428" y="564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7B9F83F-9D80-4DFC-9405-A80C35B79DB5}"/>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603C0D85-2AD2-4151-B956-40E3FB2BD9CD}"/>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98C23814-65FB-4685-A567-6CAB11FDDB25}"/>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6F2B0A5F-2186-492D-A6CC-9BEEC16E152C}"/>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F66591CC-F264-4EE0-AD72-D315331AE427}"/>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BABC874D-6B48-46F7-922F-B3928B10978B}"/>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EEA8FF1F-2647-4021-8539-CFC174A2A952}"/>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6BADAF67-2615-49D3-8E70-C0291049A329}"/>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1A557818-069A-431A-8A3C-ECD283AACC7F}"/>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BC7031C0-CCD8-480D-8EB6-A1032F90D49A}"/>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2DF3F926-1B67-4146-8B66-127B2E72A5D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C2E690C5-E07D-4C3F-A816-962BD8645368}"/>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69E35959-BA6E-4C1A-9AD4-1BE107E8A754}"/>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597E9562-C9CE-48F0-84A5-C1541AD23B7C}"/>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ED1E44D9-0656-4D59-BFAE-17353AE0F7FD}"/>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6FE95325-F31B-4021-9A58-B23929CFCEA1}"/>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F1C12710-202D-40DE-AB23-98B6184E2215}"/>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DF15A1FD-B689-4226-88C3-6996605B65FA}"/>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1F634DF5-81D6-4851-B989-5574F82F0A84}"/>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30651E54-BC47-4BA2-9335-C525ECC18362}"/>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6C321554-33ED-4E1B-BAC5-474302B73FAC}"/>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26635</xdr:rowOff>
    </xdr:from>
    <xdr:to>
      <xdr:col>54</xdr:col>
      <xdr:colOff>189865</xdr:colOff>
      <xdr:row>58</xdr:row>
      <xdr:rowOff>53376</xdr:rowOff>
    </xdr:to>
    <xdr:cxnSp macro="">
      <xdr:nvCxnSpPr>
        <xdr:cNvPr id="342" name="直線コネクタ 341">
          <a:extLst>
            <a:ext uri="{FF2B5EF4-FFF2-40B4-BE49-F238E27FC236}">
              <a16:creationId xmlns:a16="http://schemas.microsoft.com/office/drawing/2014/main" id="{8F333B64-E855-4312-9881-2AAF295CD672}"/>
            </a:ext>
          </a:extLst>
        </xdr:cNvPr>
        <xdr:cNvCxnSpPr/>
      </xdr:nvCxnSpPr>
      <xdr:spPr>
        <a:xfrm flipV="1">
          <a:off x="10475595" y="8770585"/>
          <a:ext cx="1270" cy="1226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57203</xdr:rowOff>
    </xdr:from>
    <xdr:ext cx="534377" cy="259045"/>
    <xdr:sp macro="" textlink="">
      <xdr:nvSpPr>
        <xdr:cNvPr id="343" name="農林水産業費最小値テキスト">
          <a:extLst>
            <a:ext uri="{FF2B5EF4-FFF2-40B4-BE49-F238E27FC236}">
              <a16:creationId xmlns:a16="http://schemas.microsoft.com/office/drawing/2014/main" id="{5921913A-FA17-4ABC-BE3E-0BE0DB7A6946}"/>
            </a:ext>
          </a:extLst>
        </xdr:cNvPr>
        <xdr:cNvSpPr txBox="1"/>
      </xdr:nvSpPr>
      <xdr:spPr>
        <a:xfrm>
          <a:off x="10528300" y="100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53376</xdr:rowOff>
    </xdr:from>
    <xdr:to>
      <xdr:col>55</xdr:col>
      <xdr:colOff>88900</xdr:colOff>
      <xdr:row>58</xdr:row>
      <xdr:rowOff>53376</xdr:rowOff>
    </xdr:to>
    <xdr:cxnSp macro="">
      <xdr:nvCxnSpPr>
        <xdr:cNvPr id="344" name="直線コネクタ 343">
          <a:extLst>
            <a:ext uri="{FF2B5EF4-FFF2-40B4-BE49-F238E27FC236}">
              <a16:creationId xmlns:a16="http://schemas.microsoft.com/office/drawing/2014/main" id="{AE836B9A-3B1F-42E5-B100-2A5BDAD3E92B}"/>
            </a:ext>
          </a:extLst>
        </xdr:cNvPr>
        <xdr:cNvCxnSpPr/>
      </xdr:nvCxnSpPr>
      <xdr:spPr>
        <a:xfrm>
          <a:off x="10388600" y="999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144762</xdr:rowOff>
    </xdr:from>
    <xdr:ext cx="599010" cy="259045"/>
    <xdr:sp macro="" textlink="">
      <xdr:nvSpPr>
        <xdr:cNvPr id="345" name="農林水産業費最大値テキスト">
          <a:extLst>
            <a:ext uri="{FF2B5EF4-FFF2-40B4-BE49-F238E27FC236}">
              <a16:creationId xmlns:a16="http://schemas.microsoft.com/office/drawing/2014/main" id="{5BC0CB78-A970-4258-ABAC-9B0B57A3EE41}"/>
            </a:ext>
          </a:extLst>
        </xdr:cNvPr>
        <xdr:cNvSpPr txBox="1"/>
      </xdr:nvSpPr>
      <xdr:spPr>
        <a:xfrm>
          <a:off x="10528300" y="854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287,230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26635</xdr:rowOff>
    </xdr:from>
    <xdr:to>
      <xdr:col>55</xdr:col>
      <xdr:colOff>88900</xdr:colOff>
      <xdr:row>51</xdr:row>
      <xdr:rowOff>26635</xdr:rowOff>
    </xdr:to>
    <xdr:cxnSp macro="">
      <xdr:nvCxnSpPr>
        <xdr:cNvPr id="346" name="直線コネクタ 345">
          <a:extLst>
            <a:ext uri="{FF2B5EF4-FFF2-40B4-BE49-F238E27FC236}">
              <a16:creationId xmlns:a16="http://schemas.microsoft.com/office/drawing/2014/main" id="{421A8D5B-557E-441D-A318-ABFEF6F1FB74}"/>
            </a:ext>
          </a:extLst>
        </xdr:cNvPr>
        <xdr:cNvCxnSpPr/>
      </xdr:nvCxnSpPr>
      <xdr:spPr>
        <a:xfrm>
          <a:off x="10388600" y="877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160996</xdr:rowOff>
    </xdr:from>
    <xdr:to>
      <xdr:col>55</xdr:col>
      <xdr:colOff>0</xdr:colOff>
      <xdr:row>57</xdr:row>
      <xdr:rowOff>30795</xdr:rowOff>
    </xdr:to>
    <xdr:cxnSp macro="">
      <xdr:nvCxnSpPr>
        <xdr:cNvPr id="347" name="直線コネクタ 346">
          <a:extLst>
            <a:ext uri="{FF2B5EF4-FFF2-40B4-BE49-F238E27FC236}">
              <a16:creationId xmlns:a16="http://schemas.microsoft.com/office/drawing/2014/main" id="{D56E4EE2-1FD6-4F67-984F-D0F455C1603D}"/>
            </a:ext>
          </a:extLst>
        </xdr:cNvPr>
        <xdr:cNvCxnSpPr/>
      </xdr:nvCxnSpPr>
      <xdr:spPr>
        <a:xfrm>
          <a:off x="9639300" y="9762196"/>
          <a:ext cx="838200" cy="4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109528</xdr:rowOff>
    </xdr:from>
    <xdr:ext cx="534377" cy="259045"/>
    <xdr:sp macro="" textlink="">
      <xdr:nvSpPr>
        <xdr:cNvPr id="348" name="農林水産業費平均値テキスト">
          <a:extLst>
            <a:ext uri="{FF2B5EF4-FFF2-40B4-BE49-F238E27FC236}">
              <a16:creationId xmlns:a16="http://schemas.microsoft.com/office/drawing/2014/main" id="{F8689FBE-D19A-4FE1-8EAB-39C0D2C179E2}"/>
            </a:ext>
          </a:extLst>
        </xdr:cNvPr>
        <xdr:cNvSpPr txBox="1"/>
      </xdr:nvSpPr>
      <xdr:spPr>
        <a:xfrm>
          <a:off x="10528300" y="9539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86651</xdr:rowOff>
    </xdr:from>
    <xdr:to>
      <xdr:col>55</xdr:col>
      <xdr:colOff>50800</xdr:colOff>
      <xdr:row>57</xdr:row>
      <xdr:rowOff>16801</xdr:rowOff>
    </xdr:to>
    <xdr:sp macro="" textlink="">
      <xdr:nvSpPr>
        <xdr:cNvPr id="349" name="フローチャート: 判断 348">
          <a:extLst>
            <a:ext uri="{FF2B5EF4-FFF2-40B4-BE49-F238E27FC236}">
              <a16:creationId xmlns:a16="http://schemas.microsoft.com/office/drawing/2014/main" id="{DC0D1077-4022-42D0-BEA2-FD441B76D5A4}"/>
            </a:ext>
          </a:extLst>
        </xdr:cNvPr>
        <xdr:cNvSpPr/>
      </xdr:nvSpPr>
      <xdr:spPr>
        <a:xfrm>
          <a:off x="10426700" y="968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160996</xdr:rowOff>
    </xdr:from>
    <xdr:to>
      <xdr:col>50</xdr:col>
      <xdr:colOff>114300</xdr:colOff>
      <xdr:row>57</xdr:row>
      <xdr:rowOff>8658</xdr:rowOff>
    </xdr:to>
    <xdr:cxnSp macro="">
      <xdr:nvCxnSpPr>
        <xdr:cNvPr id="350" name="直線コネクタ 349">
          <a:extLst>
            <a:ext uri="{FF2B5EF4-FFF2-40B4-BE49-F238E27FC236}">
              <a16:creationId xmlns:a16="http://schemas.microsoft.com/office/drawing/2014/main" id="{4400E8A6-9FDE-4A67-9A93-8F22E11FF6A9}"/>
            </a:ext>
          </a:extLst>
        </xdr:cNvPr>
        <xdr:cNvCxnSpPr/>
      </xdr:nvCxnSpPr>
      <xdr:spPr>
        <a:xfrm flipV="1">
          <a:off x="8750300" y="9762196"/>
          <a:ext cx="8890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100829</xdr:rowOff>
    </xdr:from>
    <xdr:to>
      <xdr:col>50</xdr:col>
      <xdr:colOff>165100</xdr:colOff>
      <xdr:row>57</xdr:row>
      <xdr:rowOff>30979</xdr:rowOff>
    </xdr:to>
    <xdr:sp macro="" textlink="">
      <xdr:nvSpPr>
        <xdr:cNvPr id="351" name="フローチャート: 判断 350">
          <a:extLst>
            <a:ext uri="{FF2B5EF4-FFF2-40B4-BE49-F238E27FC236}">
              <a16:creationId xmlns:a16="http://schemas.microsoft.com/office/drawing/2014/main" id="{D9284DA3-764D-4588-90E1-E937F4BF5E95}"/>
            </a:ext>
          </a:extLst>
        </xdr:cNvPr>
        <xdr:cNvSpPr/>
      </xdr:nvSpPr>
      <xdr:spPr>
        <a:xfrm>
          <a:off x="95885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47506</xdr:rowOff>
    </xdr:from>
    <xdr:ext cx="534377" cy="259045"/>
    <xdr:sp macro="" textlink="">
      <xdr:nvSpPr>
        <xdr:cNvPr id="352" name="テキスト ボックス 351">
          <a:extLst>
            <a:ext uri="{FF2B5EF4-FFF2-40B4-BE49-F238E27FC236}">
              <a16:creationId xmlns:a16="http://schemas.microsoft.com/office/drawing/2014/main" id="{E5E7FF34-A461-47CE-8844-DCAD596A52F3}"/>
            </a:ext>
          </a:extLst>
        </xdr:cNvPr>
        <xdr:cNvSpPr txBox="1"/>
      </xdr:nvSpPr>
      <xdr:spPr>
        <a:xfrm>
          <a:off x="9372111" y="947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8658</xdr:rowOff>
    </xdr:from>
    <xdr:to>
      <xdr:col>45</xdr:col>
      <xdr:colOff>177800</xdr:colOff>
      <xdr:row>57</xdr:row>
      <xdr:rowOff>44013</xdr:rowOff>
    </xdr:to>
    <xdr:cxnSp macro="">
      <xdr:nvCxnSpPr>
        <xdr:cNvPr id="353" name="直線コネクタ 352">
          <a:extLst>
            <a:ext uri="{FF2B5EF4-FFF2-40B4-BE49-F238E27FC236}">
              <a16:creationId xmlns:a16="http://schemas.microsoft.com/office/drawing/2014/main" id="{28A07F6E-1817-4023-9AAE-4DB03298EECB}"/>
            </a:ext>
          </a:extLst>
        </xdr:cNvPr>
        <xdr:cNvCxnSpPr/>
      </xdr:nvCxnSpPr>
      <xdr:spPr>
        <a:xfrm flipV="1">
          <a:off x="7861300" y="9781308"/>
          <a:ext cx="889000" cy="3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103096</xdr:rowOff>
    </xdr:from>
    <xdr:to>
      <xdr:col>46</xdr:col>
      <xdr:colOff>38100</xdr:colOff>
      <xdr:row>57</xdr:row>
      <xdr:rowOff>33246</xdr:rowOff>
    </xdr:to>
    <xdr:sp macro="" textlink="">
      <xdr:nvSpPr>
        <xdr:cNvPr id="354" name="フローチャート: 判断 353">
          <a:extLst>
            <a:ext uri="{FF2B5EF4-FFF2-40B4-BE49-F238E27FC236}">
              <a16:creationId xmlns:a16="http://schemas.microsoft.com/office/drawing/2014/main" id="{7A100910-DB2F-46BB-A6D4-BFB625D57763}"/>
            </a:ext>
          </a:extLst>
        </xdr:cNvPr>
        <xdr:cNvSpPr/>
      </xdr:nvSpPr>
      <xdr:spPr>
        <a:xfrm>
          <a:off x="8699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49773</xdr:rowOff>
    </xdr:from>
    <xdr:ext cx="534377" cy="259045"/>
    <xdr:sp macro="" textlink="">
      <xdr:nvSpPr>
        <xdr:cNvPr id="355" name="テキスト ボックス 354">
          <a:extLst>
            <a:ext uri="{FF2B5EF4-FFF2-40B4-BE49-F238E27FC236}">
              <a16:creationId xmlns:a16="http://schemas.microsoft.com/office/drawing/2014/main" id="{92A8C7FF-F895-42CE-B614-34BB329B985E}"/>
            </a:ext>
          </a:extLst>
        </xdr:cNvPr>
        <xdr:cNvSpPr txBox="1"/>
      </xdr:nvSpPr>
      <xdr:spPr>
        <a:xfrm>
          <a:off x="8483111" y="94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39477</xdr:rowOff>
    </xdr:from>
    <xdr:to>
      <xdr:col>41</xdr:col>
      <xdr:colOff>50800</xdr:colOff>
      <xdr:row>57</xdr:row>
      <xdr:rowOff>44013</xdr:rowOff>
    </xdr:to>
    <xdr:cxnSp macro="">
      <xdr:nvCxnSpPr>
        <xdr:cNvPr id="356" name="直線コネクタ 355">
          <a:extLst>
            <a:ext uri="{FF2B5EF4-FFF2-40B4-BE49-F238E27FC236}">
              <a16:creationId xmlns:a16="http://schemas.microsoft.com/office/drawing/2014/main" id="{E64AE181-5F62-413E-B864-87B290D62B8D}"/>
            </a:ext>
          </a:extLst>
        </xdr:cNvPr>
        <xdr:cNvCxnSpPr/>
      </xdr:nvCxnSpPr>
      <xdr:spPr>
        <a:xfrm>
          <a:off x="6972300" y="9812127"/>
          <a:ext cx="8890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123913</xdr:rowOff>
    </xdr:from>
    <xdr:to>
      <xdr:col>41</xdr:col>
      <xdr:colOff>101600</xdr:colOff>
      <xdr:row>57</xdr:row>
      <xdr:rowOff>54063</xdr:rowOff>
    </xdr:to>
    <xdr:sp macro="" textlink="">
      <xdr:nvSpPr>
        <xdr:cNvPr id="357" name="フローチャート: 判断 356">
          <a:extLst>
            <a:ext uri="{FF2B5EF4-FFF2-40B4-BE49-F238E27FC236}">
              <a16:creationId xmlns:a16="http://schemas.microsoft.com/office/drawing/2014/main" id="{281572F5-2EE4-4802-9583-648B8C3D0C9E}"/>
            </a:ext>
          </a:extLst>
        </xdr:cNvPr>
        <xdr:cNvSpPr/>
      </xdr:nvSpPr>
      <xdr:spPr>
        <a:xfrm>
          <a:off x="7810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70590</xdr:rowOff>
    </xdr:from>
    <xdr:ext cx="534377" cy="259045"/>
    <xdr:sp macro="" textlink="">
      <xdr:nvSpPr>
        <xdr:cNvPr id="358" name="テキスト ボックス 357">
          <a:extLst>
            <a:ext uri="{FF2B5EF4-FFF2-40B4-BE49-F238E27FC236}">
              <a16:creationId xmlns:a16="http://schemas.microsoft.com/office/drawing/2014/main" id="{AD5599C8-7F5F-41B0-A86A-EB9FE0A3F4A2}"/>
            </a:ext>
          </a:extLst>
        </xdr:cNvPr>
        <xdr:cNvSpPr txBox="1"/>
      </xdr:nvSpPr>
      <xdr:spPr>
        <a:xfrm>
          <a:off x="7594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103951</xdr:rowOff>
    </xdr:from>
    <xdr:to>
      <xdr:col>36</xdr:col>
      <xdr:colOff>165100</xdr:colOff>
      <xdr:row>57</xdr:row>
      <xdr:rowOff>34101</xdr:rowOff>
    </xdr:to>
    <xdr:sp macro="" textlink="">
      <xdr:nvSpPr>
        <xdr:cNvPr id="359" name="フローチャート: 判断 358">
          <a:extLst>
            <a:ext uri="{FF2B5EF4-FFF2-40B4-BE49-F238E27FC236}">
              <a16:creationId xmlns:a16="http://schemas.microsoft.com/office/drawing/2014/main" id="{7D9852DB-C090-4EE8-878E-3B72A949E0F9}"/>
            </a:ext>
          </a:extLst>
        </xdr:cNvPr>
        <xdr:cNvSpPr/>
      </xdr:nvSpPr>
      <xdr:spPr>
        <a:xfrm>
          <a:off x="6921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50628</xdr:rowOff>
    </xdr:from>
    <xdr:ext cx="534377" cy="259045"/>
    <xdr:sp macro="" textlink="">
      <xdr:nvSpPr>
        <xdr:cNvPr id="360" name="テキスト ボックス 359">
          <a:extLst>
            <a:ext uri="{FF2B5EF4-FFF2-40B4-BE49-F238E27FC236}">
              <a16:creationId xmlns:a16="http://schemas.microsoft.com/office/drawing/2014/main" id="{BE08C044-48A0-40E5-A474-6B74649BF370}"/>
            </a:ext>
          </a:extLst>
        </xdr:cNvPr>
        <xdr:cNvSpPr txBox="1"/>
      </xdr:nvSpPr>
      <xdr:spPr>
        <a:xfrm>
          <a:off x="6705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BF4926-A5AE-4989-A02D-C37CBD545E4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59CA99CC-0EB9-4C87-88C3-69F3DB03CCCF}"/>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2871D150-F193-4EC2-9912-559494C1B35C}"/>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F5E30BD4-32C9-4D68-AB19-A07E6BB7A8E9}"/>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FF9E9EF0-9F9D-49D3-8236-849D60997F1F}"/>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151445</xdr:rowOff>
    </xdr:from>
    <xdr:to>
      <xdr:col>55</xdr:col>
      <xdr:colOff>50800</xdr:colOff>
      <xdr:row>57</xdr:row>
      <xdr:rowOff>81595</xdr:rowOff>
    </xdr:to>
    <xdr:sp macro="" textlink="">
      <xdr:nvSpPr>
        <xdr:cNvPr id="366" name="楕円 365">
          <a:extLst>
            <a:ext uri="{FF2B5EF4-FFF2-40B4-BE49-F238E27FC236}">
              <a16:creationId xmlns:a16="http://schemas.microsoft.com/office/drawing/2014/main" id="{394F3A58-0373-49BA-9DBC-D244E6FA7B77}"/>
            </a:ext>
          </a:extLst>
        </xdr:cNvPr>
        <xdr:cNvSpPr/>
      </xdr:nvSpPr>
      <xdr:spPr>
        <a:xfrm>
          <a:off x="10426700" y="975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129872</xdr:rowOff>
    </xdr:from>
    <xdr:ext cx="534377" cy="259045"/>
    <xdr:sp macro="" textlink="">
      <xdr:nvSpPr>
        <xdr:cNvPr id="367" name="農林水産業費該当値テキスト">
          <a:extLst>
            <a:ext uri="{FF2B5EF4-FFF2-40B4-BE49-F238E27FC236}">
              <a16:creationId xmlns:a16="http://schemas.microsoft.com/office/drawing/2014/main" id="{45C68FE3-394C-4E81-8EF1-EC3F9751F04E}"/>
            </a:ext>
          </a:extLst>
        </xdr:cNvPr>
        <xdr:cNvSpPr txBox="1"/>
      </xdr:nvSpPr>
      <xdr:spPr>
        <a:xfrm>
          <a:off x="10528300" y="973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110196</xdr:rowOff>
    </xdr:from>
    <xdr:to>
      <xdr:col>50</xdr:col>
      <xdr:colOff>165100</xdr:colOff>
      <xdr:row>57</xdr:row>
      <xdr:rowOff>40346</xdr:rowOff>
    </xdr:to>
    <xdr:sp macro="" textlink="">
      <xdr:nvSpPr>
        <xdr:cNvPr id="368" name="楕円 367">
          <a:extLst>
            <a:ext uri="{FF2B5EF4-FFF2-40B4-BE49-F238E27FC236}">
              <a16:creationId xmlns:a16="http://schemas.microsoft.com/office/drawing/2014/main" id="{DFD37451-4026-4B6E-9225-0D319425ADC9}"/>
            </a:ext>
          </a:extLst>
        </xdr:cNvPr>
        <xdr:cNvSpPr/>
      </xdr:nvSpPr>
      <xdr:spPr>
        <a:xfrm>
          <a:off x="9588500" y="971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31473</xdr:rowOff>
    </xdr:from>
    <xdr:ext cx="534377" cy="259045"/>
    <xdr:sp macro="" textlink="">
      <xdr:nvSpPr>
        <xdr:cNvPr id="369" name="テキスト ボックス 368">
          <a:extLst>
            <a:ext uri="{FF2B5EF4-FFF2-40B4-BE49-F238E27FC236}">
              <a16:creationId xmlns:a16="http://schemas.microsoft.com/office/drawing/2014/main" id="{5A7D1DBE-F7FA-4D1E-897C-6724784FAE18}"/>
            </a:ext>
          </a:extLst>
        </xdr:cNvPr>
        <xdr:cNvSpPr txBox="1"/>
      </xdr:nvSpPr>
      <xdr:spPr>
        <a:xfrm>
          <a:off x="9372111" y="980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129308</xdr:rowOff>
    </xdr:from>
    <xdr:to>
      <xdr:col>46</xdr:col>
      <xdr:colOff>38100</xdr:colOff>
      <xdr:row>57</xdr:row>
      <xdr:rowOff>59458</xdr:rowOff>
    </xdr:to>
    <xdr:sp macro="" textlink="">
      <xdr:nvSpPr>
        <xdr:cNvPr id="370" name="楕円 369">
          <a:extLst>
            <a:ext uri="{FF2B5EF4-FFF2-40B4-BE49-F238E27FC236}">
              <a16:creationId xmlns:a16="http://schemas.microsoft.com/office/drawing/2014/main" id="{8C5A24FA-8D5B-4CBA-9225-B6B025C95783}"/>
            </a:ext>
          </a:extLst>
        </xdr:cNvPr>
        <xdr:cNvSpPr/>
      </xdr:nvSpPr>
      <xdr:spPr>
        <a:xfrm>
          <a:off x="8699500" y="973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50585</xdr:rowOff>
    </xdr:from>
    <xdr:ext cx="534377" cy="259045"/>
    <xdr:sp macro="" textlink="">
      <xdr:nvSpPr>
        <xdr:cNvPr id="371" name="テキスト ボックス 370">
          <a:extLst>
            <a:ext uri="{FF2B5EF4-FFF2-40B4-BE49-F238E27FC236}">
              <a16:creationId xmlns:a16="http://schemas.microsoft.com/office/drawing/2014/main" id="{EB8918FA-2DBD-4E53-A15E-25FD2492D438}"/>
            </a:ext>
          </a:extLst>
        </xdr:cNvPr>
        <xdr:cNvSpPr txBox="1"/>
      </xdr:nvSpPr>
      <xdr:spPr>
        <a:xfrm>
          <a:off x="8483111" y="982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164663</xdr:rowOff>
    </xdr:from>
    <xdr:to>
      <xdr:col>41</xdr:col>
      <xdr:colOff>101600</xdr:colOff>
      <xdr:row>57</xdr:row>
      <xdr:rowOff>94813</xdr:rowOff>
    </xdr:to>
    <xdr:sp macro="" textlink="">
      <xdr:nvSpPr>
        <xdr:cNvPr id="372" name="楕円 371">
          <a:extLst>
            <a:ext uri="{FF2B5EF4-FFF2-40B4-BE49-F238E27FC236}">
              <a16:creationId xmlns:a16="http://schemas.microsoft.com/office/drawing/2014/main" id="{F3C18171-87F7-46B3-B6B2-813FD632565B}"/>
            </a:ext>
          </a:extLst>
        </xdr:cNvPr>
        <xdr:cNvSpPr/>
      </xdr:nvSpPr>
      <xdr:spPr>
        <a:xfrm>
          <a:off x="7810500" y="976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85940</xdr:rowOff>
    </xdr:from>
    <xdr:ext cx="534377" cy="259045"/>
    <xdr:sp macro="" textlink="">
      <xdr:nvSpPr>
        <xdr:cNvPr id="373" name="テキスト ボックス 372">
          <a:extLst>
            <a:ext uri="{FF2B5EF4-FFF2-40B4-BE49-F238E27FC236}">
              <a16:creationId xmlns:a16="http://schemas.microsoft.com/office/drawing/2014/main" id="{8255BB8D-0820-45F5-AAAA-C92C9488E4B9}"/>
            </a:ext>
          </a:extLst>
        </xdr:cNvPr>
        <xdr:cNvSpPr txBox="1"/>
      </xdr:nvSpPr>
      <xdr:spPr>
        <a:xfrm>
          <a:off x="7594111" y="985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160127</xdr:rowOff>
    </xdr:from>
    <xdr:to>
      <xdr:col>36</xdr:col>
      <xdr:colOff>165100</xdr:colOff>
      <xdr:row>57</xdr:row>
      <xdr:rowOff>90277</xdr:rowOff>
    </xdr:to>
    <xdr:sp macro="" textlink="">
      <xdr:nvSpPr>
        <xdr:cNvPr id="374" name="楕円 373">
          <a:extLst>
            <a:ext uri="{FF2B5EF4-FFF2-40B4-BE49-F238E27FC236}">
              <a16:creationId xmlns:a16="http://schemas.microsoft.com/office/drawing/2014/main" id="{BFFC6D5F-8A6E-4FA3-8A2C-542EB838697D}"/>
            </a:ext>
          </a:extLst>
        </xdr:cNvPr>
        <xdr:cNvSpPr/>
      </xdr:nvSpPr>
      <xdr:spPr>
        <a:xfrm>
          <a:off x="6921500" y="97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81404</xdr:rowOff>
    </xdr:from>
    <xdr:ext cx="534377" cy="259045"/>
    <xdr:sp macro="" textlink="">
      <xdr:nvSpPr>
        <xdr:cNvPr id="375" name="テキスト ボックス 374">
          <a:extLst>
            <a:ext uri="{FF2B5EF4-FFF2-40B4-BE49-F238E27FC236}">
              <a16:creationId xmlns:a16="http://schemas.microsoft.com/office/drawing/2014/main" id="{8E508D72-4FA4-47FE-9522-F7D11DAE4C46}"/>
            </a:ext>
          </a:extLst>
        </xdr:cNvPr>
        <xdr:cNvSpPr txBox="1"/>
      </xdr:nvSpPr>
      <xdr:spPr>
        <a:xfrm>
          <a:off x="6705111" y="985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A85C0F5D-F2D4-4389-AF45-B89A8ACF7AAA}"/>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DFC758AE-940F-4DEA-9D84-A08EE667CF05}"/>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CDD04FF1-AAC0-4819-BBF2-84F97561A27E}"/>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98EDFCA1-DCE8-4BD7-A7E5-0A9ACF0A34B2}"/>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C78E4C9F-8E68-40CF-9A57-18F088A6F0D3}"/>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9635CFB2-A215-43B4-ADE8-44D7EE43520E}"/>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DDDF87DB-E371-4AFA-A494-2E9817CB358C}"/>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953407C8-38BD-44EA-A80D-0FA546E92FBC}"/>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68098C5F-E6C4-4DE4-AD86-244B46EF7C7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1F9BDFC6-9E3A-4C51-BF2A-F000A66D6B99}"/>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C1CC0A47-0E25-46EC-B294-4AD1D3860C66}"/>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E91CF27F-6C0B-4118-A0CF-99D719BA66D1}"/>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1B4C3E5-FA4B-426D-B4F2-71B53CFA2402}"/>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F3C441D5-3E13-4F2E-9EA4-F59453501D0D}"/>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CEF3E4D3-5D1F-4E51-82B7-3472F9352ECF}"/>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B6B2CE06-591E-4D69-8692-02EAAA26CB9A}"/>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B11771AA-1D19-482B-9241-AA91DDAC60D4}"/>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E8393335-318A-400E-85AD-DE23C33B136A}"/>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32CAC38A-A442-45C4-A3D1-42A5B61C8D84}"/>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4163CE19-C67D-455F-89A6-C2FF567D5DDD}"/>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5189C4F2-7715-41D8-833A-0EF5AC601359}"/>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767D1B24-0353-4727-B4AA-8D181CA84B46}"/>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89F56E91-3172-4238-A5E1-3A54BA51A4AC}"/>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19559</xdr:rowOff>
    </xdr:from>
    <xdr:to>
      <xdr:col>54</xdr:col>
      <xdr:colOff>189865</xdr:colOff>
      <xdr:row>79</xdr:row>
      <xdr:rowOff>22577</xdr:rowOff>
    </xdr:to>
    <xdr:cxnSp macro="">
      <xdr:nvCxnSpPr>
        <xdr:cNvPr id="399" name="直線コネクタ 398">
          <a:extLst>
            <a:ext uri="{FF2B5EF4-FFF2-40B4-BE49-F238E27FC236}">
              <a16:creationId xmlns:a16="http://schemas.microsoft.com/office/drawing/2014/main" id="{A82738C5-B163-403D-ADAB-F6BC9AE19E35}"/>
            </a:ext>
          </a:extLst>
        </xdr:cNvPr>
        <xdr:cNvCxnSpPr/>
      </xdr:nvCxnSpPr>
      <xdr:spPr>
        <a:xfrm flipV="1">
          <a:off x="10475595" y="12192509"/>
          <a:ext cx="1270" cy="137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26404</xdr:rowOff>
    </xdr:from>
    <xdr:ext cx="469744" cy="259045"/>
    <xdr:sp macro="" textlink="">
      <xdr:nvSpPr>
        <xdr:cNvPr id="400" name="商工費最小値テキスト">
          <a:extLst>
            <a:ext uri="{FF2B5EF4-FFF2-40B4-BE49-F238E27FC236}">
              <a16:creationId xmlns:a16="http://schemas.microsoft.com/office/drawing/2014/main" id="{036ED856-801D-45F4-9399-31B6FBDF7C81}"/>
            </a:ext>
          </a:extLst>
        </xdr:cNvPr>
        <xdr:cNvSpPr txBox="1"/>
      </xdr:nvSpPr>
      <xdr:spPr>
        <a:xfrm>
          <a:off x="10528300" y="1357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22577</xdr:rowOff>
    </xdr:from>
    <xdr:to>
      <xdr:col>55</xdr:col>
      <xdr:colOff>88900</xdr:colOff>
      <xdr:row>79</xdr:row>
      <xdr:rowOff>22577</xdr:rowOff>
    </xdr:to>
    <xdr:cxnSp macro="">
      <xdr:nvCxnSpPr>
        <xdr:cNvPr id="401" name="直線コネクタ 400">
          <a:extLst>
            <a:ext uri="{FF2B5EF4-FFF2-40B4-BE49-F238E27FC236}">
              <a16:creationId xmlns:a16="http://schemas.microsoft.com/office/drawing/2014/main" id="{6248F52F-4335-41AE-9DFD-D54E85C7E046}"/>
            </a:ext>
          </a:extLst>
        </xdr:cNvPr>
        <xdr:cNvCxnSpPr/>
      </xdr:nvCxnSpPr>
      <xdr:spPr>
        <a:xfrm>
          <a:off x="10388600" y="1356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137686</xdr:rowOff>
    </xdr:from>
    <xdr:ext cx="599010" cy="259045"/>
    <xdr:sp macro="" textlink="">
      <xdr:nvSpPr>
        <xdr:cNvPr id="402" name="商工費最大値テキスト">
          <a:extLst>
            <a:ext uri="{FF2B5EF4-FFF2-40B4-BE49-F238E27FC236}">
              <a16:creationId xmlns:a16="http://schemas.microsoft.com/office/drawing/2014/main" id="{3D69E099-C4C2-4BD8-98FD-0CE69A5E40B1}"/>
            </a:ext>
          </a:extLst>
        </xdr:cNvPr>
        <xdr:cNvSpPr txBox="1"/>
      </xdr:nvSpPr>
      <xdr:spPr>
        <a:xfrm>
          <a:off x="10528300" y="1196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19559</xdr:rowOff>
    </xdr:from>
    <xdr:to>
      <xdr:col>55</xdr:col>
      <xdr:colOff>88900</xdr:colOff>
      <xdr:row>71</xdr:row>
      <xdr:rowOff>19559</xdr:rowOff>
    </xdr:to>
    <xdr:cxnSp macro="">
      <xdr:nvCxnSpPr>
        <xdr:cNvPr id="403" name="直線コネクタ 402">
          <a:extLst>
            <a:ext uri="{FF2B5EF4-FFF2-40B4-BE49-F238E27FC236}">
              <a16:creationId xmlns:a16="http://schemas.microsoft.com/office/drawing/2014/main" id="{57B65E1A-4597-4F3B-8112-DE88350EE211}"/>
            </a:ext>
          </a:extLst>
        </xdr:cNvPr>
        <xdr:cNvCxnSpPr/>
      </xdr:nvCxnSpPr>
      <xdr:spPr>
        <a:xfrm>
          <a:off x="10388600" y="12192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91306</xdr:rowOff>
    </xdr:from>
    <xdr:to>
      <xdr:col>55</xdr:col>
      <xdr:colOff>0</xdr:colOff>
      <xdr:row>78</xdr:row>
      <xdr:rowOff>121740</xdr:rowOff>
    </xdr:to>
    <xdr:cxnSp macro="">
      <xdr:nvCxnSpPr>
        <xdr:cNvPr id="404" name="直線コネクタ 403">
          <a:extLst>
            <a:ext uri="{FF2B5EF4-FFF2-40B4-BE49-F238E27FC236}">
              <a16:creationId xmlns:a16="http://schemas.microsoft.com/office/drawing/2014/main" id="{08C5D132-E2AF-4E9D-B106-20CE54003DE3}"/>
            </a:ext>
          </a:extLst>
        </xdr:cNvPr>
        <xdr:cNvCxnSpPr/>
      </xdr:nvCxnSpPr>
      <xdr:spPr>
        <a:xfrm>
          <a:off x="9639300" y="13464406"/>
          <a:ext cx="838200" cy="3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169429</xdr:rowOff>
    </xdr:from>
    <xdr:ext cx="534377" cy="259045"/>
    <xdr:sp macro="" textlink="">
      <xdr:nvSpPr>
        <xdr:cNvPr id="405" name="商工費平均値テキスト">
          <a:extLst>
            <a:ext uri="{FF2B5EF4-FFF2-40B4-BE49-F238E27FC236}">
              <a16:creationId xmlns:a16="http://schemas.microsoft.com/office/drawing/2014/main" id="{BD33900B-1C7E-4C28-9527-8F695CFCEA6F}"/>
            </a:ext>
          </a:extLst>
        </xdr:cNvPr>
        <xdr:cNvSpPr txBox="1"/>
      </xdr:nvSpPr>
      <xdr:spPr>
        <a:xfrm>
          <a:off x="10528300" y="1319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146552</xdr:rowOff>
    </xdr:from>
    <xdr:to>
      <xdr:col>55</xdr:col>
      <xdr:colOff>50800</xdr:colOff>
      <xdr:row>78</xdr:row>
      <xdr:rowOff>76702</xdr:rowOff>
    </xdr:to>
    <xdr:sp macro="" textlink="">
      <xdr:nvSpPr>
        <xdr:cNvPr id="406" name="フローチャート: 判断 405">
          <a:extLst>
            <a:ext uri="{FF2B5EF4-FFF2-40B4-BE49-F238E27FC236}">
              <a16:creationId xmlns:a16="http://schemas.microsoft.com/office/drawing/2014/main" id="{668CD9A5-F4A1-4C94-85DA-5326152BADC7}"/>
            </a:ext>
          </a:extLst>
        </xdr:cNvPr>
        <xdr:cNvSpPr/>
      </xdr:nvSpPr>
      <xdr:spPr>
        <a:xfrm>
          <a:off x="104267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91306</xdr:rowOff>
    </xdr:from>
    <xdr:to>
      <xdr:col>50</xdr:col>
      <xdr:colOff>114300</xdr:colOff>
      <xdr:row>78</xdr:row>
      <xdr:rowOff>129341</xdr:rowOff>
    </xdr:to>
    <xdr:cxnSp macro="">
      <xdr:nvCxnSpPr>
        <xdr:cNvPr id="407" name="直線コネクタ 406">
          <a:extLst>
            <a:ext uri="{FF2B5EF4-FFF2-40B4-BE49-F238E27FC236}">
              <a16:creationId xmlns:a16="http://schemas.microsoft.com/office/drawing/2014/main" id="{8638BAA5-C42C-4E1B-B915-312BC88BA5E6}"/>
            </a:ext>
          </a:extLst>
        </xdr:cNvPr>
        <xdr:cNvCxnSpPr/>
      </xdr:nvCxnSpPr>
      <xdr:spPr>
        <a:xfrm flipV="1">
          <a:off x="8750300" y="13464406"/>
          <a:ext cx="889000" cy="3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153800</xdr:rowOff>
    </xdr:from>
    <xdr:to>
      <xdr:col>50</xdr:col>
      <xdr:colOff>165100</xdr:colOff>
      <xdr:row>78</xdr:row>
      <xdr:rowOff>83950</xdr:rowOff>
    </xdr:to>
    <xdr:sp macro="" textlink="">
      <xdr:nvSpPr>
        <xdr:cNvPr id="408" name="フローチャート: 判断 407">
          <a:extLst>
            <a:ext uri="{FF2B5EF4-FFF2-40B4-BE49-F238E27FC236}">
              <a16:creationId xmlns:a16="http://schemas.microsoft.com/office/drawing/2014/main" id="{22425C8A-7104-4B0F-9325-F21316AF1BB6}"/>
            </a:ext>
          </a:extLst>
        </xdr:cNvPr>
        <xdr:cNvSpPr/>
      </xdr:nvSpPr>
      <xdr:spPr>
        <a:xfrm>
          <a:off x="9588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100477</xdr:rowOff>
    </xdr:from>
    <xdr:ext cx="534377" cy="259045"/>
    <xdr:sp macro="" textlink="">
      <xdr:nvSpPr>
        <xdr:cNvPr id="409" name="テキスト ボックス 408">
          <a:extLst>
            <a:ext uri="{FF2B5EF4-FFF2-40B4-BE49-F238E27FC236}">
              <a16:creationId xmlns:a16="http://schemas.microsoft.com/office/drawing/2014/main" id="{07DEBAA1-5C1C-4EBE-ABC0-2D33E28BB71F}"/>
            </a:ext>
          </a:extLst>
        </xdr:cNvPr>
        <xdr:cNvSpPr txBox="1"/>
      </xdr:nvSpPr>
      <xdr:spPr>
        <a:xfrm>
          <a:off x="9372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114847</xdr:rowOff>
    </xdr:from>
    <xdr:to>
      <xdr:col>45</xdr:col>
      <xdr:colOff>177800</xdr:colOff>
      <xdr:row>78</xdr:row>
      <xdr:rowOff>129341</xdr:rowOff>
    </xdr:to>
    <xdr:cxnSp macro="">
      <xdr:nvCxnSpPr>
        <xdr:cNvPr id="410" name="直線コネクタ 409">
          <a:extLst>
            <a:ext uri="{FF2B5EF4-FFF2-40B4-BE49-F238E27FC236}">
              <a16:creationId xmlns:a16="http://schemas.microsoft.com/office/drawing/2014/main" id="{6B0CAEC1-380F-40A2-B72B-AEFF7BBDE1B6}"/>
            </a:ext>
          </a:extLst>
        </xdr:cNvPr>
        <xdr:cNvCxnSpPr/>
      </xdr:nvCxnSpPr>
      <xdr:spPr>
        <a:xfrm>
          <a:off x="7861300" y="13487947"/>
          <a:ext cx="8890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159435</xdr:rowOff>
    </xdr:from>
    <xdr:to>
      <xdr:col>46</xdr:col>
      <xdr:colOff>38100</xdr:colOff>
      <xdr:row>78</xdr:row>
      <xdr:rowOff>89585</xdr:rowOff>
    </xdr:to>
    <xdr:sp macro="" textlink="">
      <xdr:nvSpPr>
        <xdr:cNvPr id="411" name="フローチャート: 判断 410">
          <a:extLst>
            <a:ext uri="{FF2B5EF4-FFF2-40B4-BE49-F238E27FC236}">
              <a16:creationId xmlns:a16="http://schemas.microsoft.com/office/drawing/2014/main" id="{251D143A-F8EC-448A-95DF-7BCAFA7A07A7}"/>
            </a:ext>
          </a:extLst>
        </xdr:cNvPr>
        <xdr:cNvSpPr/>
      </xdr:nvSpPr>
      <xdr:spPr>
        <a:xfrm>
          <a:off x="8699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106112</xdr:rowOff>
    </xdr:from>
    <xdr:ext cx="534377" cy="259045"/>
    <xdr:sp macro="" textlink="">
      <xdr:nvSpPr>
        <xdr:cNvPr id="412" name="テキスト ボックス 411">
          <a:extLst>
            <a:ext uri="{FF2B5EF4-FFF2-40B4-BE49-F238E27FC236}">
              <a16:creationId xmlns:a16="http://schemas.microsoft.com/office/drawing/2014/main" id="{EBC98231-484B-42DF-B92E-C1DBBD60770D}"/>
            </a:ext>
          </a:extLst>
        </xdr:cNvPr>
        <xdr:cNvSpPr txBox="1"/>
      </xdr:nvSpPr>
      <xdr:spPr>
        <a:xfrm>
          <a:off x="8483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114847</xdr:rowOff>
    </xdr:from>
    <xdr:to>
      <xdr:col>41</xdr:col>
      <xdr:colOff>50800</xdr:colOff>
      <xdr:row>78</xdr:row>
      <xdr:rowOff>123374</xdr:rowOff>
    </xdr:to>
    <xdr:cxnSp macro="">
      <xdr:nvCxnSpPr>
        <xdr:cNvPr id="413" name="直線コネクタ 412">
          <a:extLst>
            <a:ext uri="{FF2B5EF4-FFF2-40B4-BE49-F238E27FC236}">
              <a16:creationId xmlns:a16="http://schemas.microsoft.com/office/drawing/2014/main" id="{B4A46BE2-583D-43AA-9AA0-B841E426066F}"/>
            </a:ext>
          </a:extLst>
        </xdr:cNvPr>
        <xdr:cNvCxnSpPr/>
      </xdr:nvCxnSpPr>
      <xdr:spPr>
        <a:xfrm flipV="1">
          <a:off x="6972300" y="13487947"/>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59232</xdr:rowOff>
    </xdr:from>
    <xdr:to>
      <xdr:col>41</xdr:col>
      <xdr:colOff>101600</xdr:colOff>
      <xdr:row>78</xdr:row>
      <xdr:rowOff>160832</xdr:rowOff>
    </xdr:to>
    <xdr:sp macro="" textlink="">
      <xdr:nvSpPr>
        <xdr:cNvPr id="414" name="フローチャート: 判断 413">
          <a:extLst>
            <a:ext uri="{FF2B5EF4-FFF2-40B4-BE49-F238E27FC236}">
              <a16:creationId xmlns:a16="http://schemas.microsoft.com/office/drawing/2014/main" id="{88222807-BB8F-4FD6-BFD3-485FFD4829AD}"/>
            </a:ext>
          </a:extLst>
        </xdr:cNvPr>
        <xdr:cNvSpPr/>
      </xdr:nvSpPr>
      <xdr:spPr>
        <a:xfrm>
          <a:off x="7810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5909</xdr:rowOff>
    </xdr:from>
    <xdr:ext cx="534377" cy="259045"/>
    <xdr:sp macro="" textlink="">
      <xdr:nvSpPr>
        <xdr:cNvPr id="415" name="テキスト ボックス 414">
          <a:extLst>
            <a:ext uri="{FF2B5EF4-FFF2-40B4-BE49-F238E27FC236}">
              <a16:creationId xmlns:a16="http://schemas.microsoft.com/office/drawing/2014/main" id="{063F08DF-89E7-4974-A402-17810955E738}"/>
            </a:ext>
          </a:extLst>
        </xdr:cNvPr>
        <xdr:cNvSpPr txBox="1"/>
      </xdr:nvSpPr>
      <xdr:spPr>
        <a:xfrm>
          <a:off x="7594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74202</xdr:rowOff>
    </xdr:from>
    <xdr:to>
      <xdr:col>36</xdr:col>
      <xdr:colOff>165100</xdr:colOff>
      <xdr:row>79</xdr:row>
      <xdr:rowOff>4352</xdr:rowOff>
    </xdr:to>
    <xdr:sp macro="" textlink="">
      <xdr:nvSpPr>
        <xdr:cNvPr id="416" name="フローチャート: 判断 415">
          <a:extLst>
            <a:ext uri="{FF2B5EF4-FFF2-40B4-BE49-F238E27FC236}">
              <a16:creationId xmlns:a16="http://schemas.microsoft.com/office/drawing/2014/main" id="{9C6AAB4B-FC2B-4DDD-87E2-CF8B20365206}"/>
            </a:ext>
          </a:extLst>
        </xdr:cNvPr>
        <xdr:cNvSpPr/>
      </xdr:nvSpPr>
      <xdr:spPr>
        <a:xfrm>
          <a:off x="6921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166929</xdr:rowOff>
    </xdr:from>
    <xdr:ext cx="534377" cy="259045"/>
    <xdr:sp macro="" textlink="">
      <xdr:nvSpPr>
        <xdr:cNvPr id="417" name="テキスト ボックス 416">
          <a:extLst>
            <a:ext uri="{FF2B5EF4-FFF2-40B4-BE49-F238E27FC236}">
              <a16:creationId xmlns:a16="http://schemas.microsoft.com/office/drawing/2014/main" id="{0BA6A4E4-AA87-4C6C-9343-7BE9460EB379}"/>
            </a:ext>
          </a:extLst>
        </xdr:cNvPr>
        <xdr:cNvSpPr txBox="1"/>
      </xdr:nvSpPr>
      <xdr:spPr>
        <a:xfrm>
          <a:off x="6705111" y="135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EB294575-C635-4FE2-91D8-920AE7245BDF}"/>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94A9FCA3-06C0-4C90-8C56-6DDACA18B843}"/>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8A82BFD9-3F36-4705-8707-5CB0FCF8127B}"/>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4400CA18-85E7-4B72-8A40-D9A873913FC6}"/>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D5509ED8-54DA-4E40-BD8B-FE516CF5F54D}"/>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70940</xdr:rowOff>
    </xdr:from>
    <xdr:to>
      <xdr:col>55</xdr:col>
      <xdr:colOff>50800</xdr:colOff>
      <xdr:row>79</xdr:row>
      <xdr:rowOff>1090</xdr:rowOff>
    </xdr:to>
    <xdr:sp macro="" textlink="">
      <xdr:nvSpPr>
        <xdr:cNvPr id="423" name="楕円 422">
          <a:extLst>
            <a:ext uri="{FF2B5EF4-FFF2-40B4-BE49-F238E27FC236}">
              <a16:creationId xmlns:a16="http://schemas.microsoft.com/office/drawing/2014/main" id="{3C169B59-F67F-42F7-88EE-CE92CDF8B7FF}"/>
            </a:ext>
          </a:extLst>
        </xdr:cNvPr>
        <xdr:cNvSpPr/>
      </xdr:nvSpPr>
      <xdr:spPr>
        <a:xfrm>
          <a:off x="10426700" y="1344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157317</xdr:rowOff>
    </xdr:from>
    <xdr:ext cx="534377" cy="259045"/>
    <xdr:sp macro="" textlink="">
      <xdr:nvSpPr>
        <xdr:cNvPr id="424" name="商工費該当値テキスト">
          <a:extLst>
            <a:ext uri="{FF2B5EF4-FFF2-40B4-BE49-F238E27FC236}">
              <a16:creationId xmlns:a16="http://schemas.microsoft.com/office/drawing/2014/main" id="{F6214416-146E-4A78-92E7-905A04EDEE84}"/>
            </a:ext>
          </a:extLst>
        </xdr:cNvPr>
        <xdr:cNvSpPr txBox="1"/>
      </xdr:nvSpPr>
      <xdr:spPr>
        <a:xfrm>
          <a:off x="10528300" y="1335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40506</xdr:rowOff>
    </xdr:from>
    <xdr:to>
      <xdr:col>50</xdr:col>
      <xdr:colOff>165100</xdr:colOff>
      <xdr:row>78</xdr:row>
      <xdr:rowOff>142106</xdr:rowOff>
    </xdr:to>
    <xdr:sp macro="" textlink="">
      <xdr:nvSpPr>
        <xdr:cNvPr id="425" name="楕円 424">
          <a:extLst>
            <a:ext uri="{FF2B5EF4-FFF2-40B4-BE49-F238E27FC236}">
              <a16:creationId xmlns:a16="http://schemas.microsoft.com/office/drawing/2014/main" id="{73C0A22F-2F6F-42C2-AC52-A4AA9241A839}"/>
            </a:ext>
          </a:extLst>
        </xdr:cNvPr>
        <xdr:cNvSpPr/>
      </xdr:nvSpPr>
      <xdr:spPr>
        <a:xfrm>
          <a:off x="9588500" y="134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133233</xdr:rowOff>
    </xdr:from>
    <xdr:ext cx="534377" cy="259045"/>
    <xdr:sp macro="" textlink="">
      <xdr:nvSpPr>
        <xdr:cNvPr id="426" name="テキスト ボックス 425">
          <a:extLst>
            <a:ext uri="{FF2B5EF4-FFF2-40B4-BE49-F238E27FC236}">
              <a16:creationId xmlns:a16="http://schemas.microsoft.com/office/drawing/2014/main" id="{2B04303E-06FB-45A9-B4E5-0AD1F4114E15}"/>
            </a:ext>
          </a:extLst>
        </xdr:cNvPr>
        <xdr:cNvSpPr txBox="1"/>
      </xdr:nvSpPr>
      <xdr:spPr>
        <a:xfrm>
          <a:off x="9372111" y="1350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78541</xdr:rowOff>
    </xdr:from>
    <xdr:to>
      <xdr:col>46</xdr:col>
      <xdr:colOff>38100</xdr:colOff>
      <xdr:row>79</xdr:row>
      <xdr:rowOff>8691</xdr:rowOff>
    </xdr:to>
    <xdr:sp macro="" textlink="">
      <xdr:nvSpPr>
        <xdr:cNvPr id="427" name="楕円 426">
          <a:extLst>
            <a:ext uri="{FF2B5EF4-FFF2-40B4-BE49-F238E27FC236}">
              <a16:creationId xmlns:a16="http://schemas.microsoft.com/office/drawing/2014/main" id="{9B7F0349-0D2E-4EFF-98D3-F18769B4958D}"/>
            </a:ext>
          </a:extLst>
        </xdr:cNvPr>
        <xdr:cNvSpPr/>
      </xdr:nvSpPr>
      <xdr:spPr>
        <a:xfrm>
          <a:off x="8699500" y="1345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171268</xdr:rowOff>
    </xdr:from>
    <xdr:ext cx="534377" cy="259045"/>
    <xdr:sp macro="" textlink="">
      <xdr:nvSpPr>
        <xdr:cNvPr id="428" name="テキスト ボックス 427">
          <a:extLst>
            <a:ext uri="{FF2B5EF4-FFF2-40B4-BE49-F238E27FC236}">
              <a16:creationId xmlns:a16="http://schemas.microsoft.com/office/drawing/2014/main" id="{647E0E86-4B31-4B5A-AF2D-21F75B4A33B1}"/>
            </a:ext>
          </a:extLst>
        </xdr:cNvPr>
        <xdr:cNvSpPr txBox="1"/>
      </xdr:nvSpPr>
      <xdr:spPr>
        <a:xfrm>
          <a:off x="8483111" y="1354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64047</xdr:rowOff>
    </xdr:from>
    <xdr:to>
      <xdr:col>41</xdr:col>
      <xdr:colOff>101600</xdr:colOff>
      <xdr:row>78</xdr:row>
      <xdr:rowOff>165647</xdr:rowOff>
    </xdr:to>
    <xdr:sp macro="" textlink="">
      <xdr:nvSpPr>
        <xdr:cNvPr id="429" name="楕円 428">
          <a:extLst>
            <a:ext uri="{FF2B5EF4-FFF2-40B4-BE49-F238E27FC236}">
              <a16:creationId xmlns:a16="http://schemas.microsoft.com/office/drawing/2014/main" id="{BFB7D715-2138-495B-B20D-0402576A69D6}"/>
            </a:ext>
          </a:extLst>
        </xdr:cNvPr>
        <xdr:cNvSpPr/>
      </xdr:nvSpPr>
      <xdr:spPr>
        <a:xfrm>
          <a:off x="7810500" y="134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156774</xdr:rowOff>
    </xdr:from>
    <xdr:ext cx="534377" cy="259045"/>
    <xdr:sp macro="" textlink="">
      <xdr:nvSpPr>
        <xdr:cNvPr id="430" name="テキスト ボックス 429">
          <a:extLst>
            <a:ext uri="{FF2B5EF4-FFF2-40B4-BE49-F238E27FC236}">
              <a16:creationId xmlns:a16="http://schemas.microsoft.com/office/drawing/2014/main" id="{BC1E052D-3BA4-4A92-A614-131A2B3A0780}"/>
            </a:ext>
          </a:extLst>
        </xdr:cNvPr>
        <xdr:cNvSpPr txBox="1"/>
      </xdr:nvSpPr>
      <xdr:spPr>
        <a:xfrm>
          <a:off x="7594111" y="135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72574</xdr:rowOff>
    </xdr:from>
    <xdr:to>
      <xdr:col>36</xdr:col>
      <xdr:colOff>165100</xdr:colOff>
      <xdr:row>79</xdr:row>
      <xdr:rowOff>2724</xdr:rowOff>
    </xdr:to>
    <xdr:sp macro="" textlink="">
      <xdr:nvSpPr>
        <xdr:cNvPr id="431" name="楕円 430">
          <a:extLst>
            <a:ext uri="{FF2B5EF4-FFF2-40B4-BE49-F238E27FC236}">
              <a16:creationId xmlns:a16="http://schemas.microsoft.com/office/drawing/2014/main" id="{3E8AF4ED-DF16-4DFF-97FD-6F78B4903265}"/>
            </a:ext>
          </a:extLst>
        </xdr:cNvPr>
        <xdr:cNvSpPr/>
      </xdr:nvSpPr>
      <xdr:spPr>
        <a:xfrm>
          <a:off x="6921500" y="1344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19251</xdr:rowOff>
    </xdr:from>
    <xdr:ext cx="534377" cy="259045"/>
    <xdr:sp macro="" textlink="">
      <xdr:nvSpPr>
        <xdr:cNvPr id="432" name="テキスト ボックス 431">
          <a:extLst>
            <a:ext uri="{FF2B5EF4-FFF2-40B4-BE49-F238E27FC236}">
              <a16:creationId xmlns:a16="http://schemas.microsoft.com/office/drawing/2014/main" id="{AB10839D-D59A-4A46-9E81-861C42364249}"/>
            </a:ext>
          </a:extLst>
        </xdr:cNvPr>
        <xdr:cNvSpPr txBox="1"/>
      </xdr:nvSpPr>
      <xdr:spPr>
        <a:xfrm>
          <a:off x="6705111" y="1322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2A33155E-8E2A-4AE1-9B9F-135E2366727A}"/>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7ACB9A99-D215-4C5F-9416-D2875C7AD656}"/>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DDFF1DE8-19A0-485F-8539-C01A567BABB6}"/>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916E4C89-5AD4-4D41-9066-D509C34696F3}"/>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B8AE10C1-5B84-4F32-8AAE-43E43BC481B7}"/>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8CEC8077-AE4D-4943-B52F-060F9563538B}"/>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20BAFE28-DF86-4452-8E9D-2F59BAB0B80E}"/>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DADDEFBB-4C14-48DF-8E8B-5DB1C74ED43A}"/>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60C082DA-7FED-4D23-8A6D-3992BBC7FBC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B0766C93-61C9-49A9-8708-0F792E7D71FC}"/>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28246114-85F2-4094-B117-057C37218971}"/>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8967BAB3-6F41-4BAB-AB39-5F5BFF1E8B95}"/>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E6490DC1-B7C9-4D28-A1E1-CD562494C42D}"/>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9378EC9D-B2AB-441A-AE1C-6095AEA0EBCE}"/>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A285D11D-EF4D-4E2B-8247-FBEC33ECE6A2}"/>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7BB52CA9-0DE5-4DF8-9801-DAE2A33E6518}"/>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D28AFB38-7582-4F7C-BBE7-C5E4654C9557}"/>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9E47A623-3752-4AFB-9892-E57FAF40BBD6}"/>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540F4DCF-4AC5-42A2-9585-1E1B73EDEC8A}"/>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4384E3D2-282C-47B2-91A7-C5FF6CCEC5F9}"/>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BDAA48BC-A564-42B5-AED9-DFD528DF7396}"/>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6C054396-9726-49C6-B7E1-4DEA9EEEFC34}"/>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4DABF2E-4FDC-40A3-BAC9-EDB36829DF1E}"/>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93652</xdr:rowOff>
    </xdr:from>
    <xdr:to>
      <xdr:col>54</xdr:col>
      <xdr:colOff>189865</xdr:colOff>
      <xdr:row>97</xdr:row>
      <xdr:rowOff>120506</xdr:rowOff>
    </xdr:to>
    <xdr:cxnSp macro="">
      <xdr:nvCxnSpPr>
        <xdr:cNvPr id="456" name="直線コネクタ 455">
          <a:extLst>
            <a:ext uri="{FF2B5EF4-FFF2-40B4-BE49-F238E27FC236}">
              <a16:creationId xmlns:a16="http://schemas.microsoft.com/office/drawing/2014/main" id="{3F9397CE-8592-405B-A6EA-95518B864219}"/>
            </a:ext>
          </a:extLst>
        </xdr:cNvPr>
        <xdr:cNvCxnSpPr/>
      </xdr:nvCxnSpPr>
      <xdr:spPr>
        <a:xfrm flipV="1">
          <a:off x="10475595" y="15524152"/>
          <a:ext cx="1270" cy="122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124333</xdr:rowOff>
    </xdr:from>
    <xdr:ext cx="534377" cy="259045"/>
    <xdr:sp macro="" textlink="">
      <xdr:nvSpPr>
        <xdr:cNvPr id="457" name="土木費最小値テキスト">
          <a:extLst>
            <a:ext uri="{FF2B5EF4-FFF2-40B4-BE49-F238E27FC236}">
              <a16:creationId xmlns:a16="http://schemas.microsoft.com/office/drawing/2014/main" id="{9692E18F-87E5-4D15-9DEC-85FBA11B547E}"/>
            </a:ext>
          </a:extLst>
        </xdr:cNvPr>
        <xdr:cNvSpPr txBox="1"/>
      </xdr:nvSpPr>
      <xdr:spPr>
        <a:xfrm>
          <a:off x="10528300" y="167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120506</xdr:rowOff>
    </xdr:from>
    <xdr:to>
      <xdr:col>55</xdr:col>
      <xdr:colOff>88900</xdr:colOff>
      <xdr:row>97</xdr:row>
      <xdr:rowOff>120506</xdr:rowOff>
    </xdr:to>
    <xdr:cxnSp macro="">
      <xdr:nvCxnSpPr>
        <xdr:cNvPr id="458" name="直線コネクタ 457">
          <a:extLst>
            <a:ext uri="{FF2B5EF4-FFF2-40B4-BE49-F238E27FC236}">
              <a16:creationId xmlns:a16="http://schemas.microsoft.com/office/drawing/2014/main" id="{71CB43D3-46CE-4A31-8581-1AAA06FD3D64}"/>
            </a:ext>
          </a:extLst>
        </xdr:cNvPr>
        <xdr:cNvCxnSpPr/>
      </xdr:nvCxnSpPr>
      <xdr:spPr>
        <a:xfrm>
          <a:off x="10388600" y="1675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40329</xdr:rowOff>
    </xdr:from>
    <xdr:ext cx="599010" cy="259045"/>
    <xdr:sp macro="" textlink="">
      <xdr:nvSpPr>
        <xdr:cNvPr id="459" name="土木費最大値テキスト">
          <a:extLst>
            <a:ext uri="{FF2B5EF4-FFF2-40B4-BE49-F238E27FC236}">
              <a16:creationId xmlns:a16="http://schemas.microsoft.com/office/drawing/2014/main" id="{989F00E6-547D-4FD9-B4B1-1B604A76C77E}"/>
            </a:ext>
          </a:extLst>
        </xdr:cNvPr>
        <xdr:cNvSpPr txBox="1"/>
      </xdr:nvSpPr>
      <xdr:spPr>
        <a:xfrm>
          <a:off x="10528300" y="1529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93652</xdr:rowOff>
    </xdr:from>
    <xdr:to>
      <xdr:col>55</xdr:col>
      <xdr:colOff>88900</xdr:colOff>
      <xdr:row>90</xdr:row>
      <xdr:rowOff>93652</xdr:rowOff>
    </xdr:to>
    <xdr:cxnSp macro="">
      <xdr:nvCxnSpPr>
        <xdr:cNvPr id="460" name="直線コネクタ 459">
          <a:extLst>
            <a:ext uri="{FF2B5EF4-FFF2-40B4-BE49-F238E27FC236}">
              <a16:creationId xmlns:a16="http://schemas.microsoft.com/office/drawing/2014/main" id="{B1348413-DEB2-45D2-914B-169ABB6E8301}"/>
            </a:ext>
          </a:extLst>
        </xdr:cNvPr>
        <xdr:cNvCxnSpPr/>
      </xdr:nvCxnSpPr>
      <xdr:spPr>
        <a:xfrm>
          <a:off x="10388600" y="1552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162971</xdr:rowOff>
    </xdr:from>
    <xdr:to>
      <xdr:col>55</xdr:col>
      <xdr:colOff>0</xdr:colOff>
      <xdr:row>96</xdr:row>
      <xdr:rowOff>42675</xdr:rowOff>
    </xdr:to>
    <xdr:cxnSp macro="">
      <xdr:nvCxnSpPr>
        <xdr:cNvPr id="461" name="直線コネクタ 460">
          <a:extLst>
            <a:ext uri="{FF2B5EF4-FFF2-40B4-BE49-F238E27FC236}">
              <a16:creationId xmlns:a16="http://schemas.microsoft.com/office/drawing/2014/main" id="{261C3CC2-5AD1-4493-8C32-F9AFB0E616B4}"/>
            </a:ext>
          </a:extLst>
        </xdr:cNvPr>
        <xdr:cNvCxnSpPr/>
      </xdr:nvCxnSpPr>
      <xdr:spPr>
        <a:xfrm>
          <a:off x="9639300" y="16279271"/>
          <a:ext cx="838200" cy="22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64915</xdr:rowOff>
    </xdr:from>
    <xdr:ext cx="534377" cy="259045"/>
    <xdr:sp macro="" textlink="">
      <xdr:nvSpPr>
        <xdr:cNvPr id="462" name="土木費平均値テキスト">
          <a:extLst>
            <a:ext uri="{FF2B5EF4-FFF2-40B4-BE49-F238E27FC236}">
              <a16:creationId xmlns:a16="http://schemas.microsoft.com/office/drawing/2014/main" id="{CEBAEE8B-C5A5-477D-BBFB-2BD16B17CB7E}"/>
            </a:ext>
          </a:extLst>
        </xdr:cNvPr>
        <xdr:cNvSpPr txBox="1"/>
      </xdr:nvSpPr>
      <xdr:spPr>
        <a:xfrm>
          <a:off x="10528300" y="161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42038</xdr:rowOff>
    </xdr:from>
    <xdr:to>
      <xdr:col>55</xdr:col>
      <xdr:colOff>50800</xdr:colOff>
      <xdr:row>95</xdr:row>
      <xdr:rowOff>143638</xdr:rowOff>
    </xdr:to>
    <xdr:sp macro="" textlink="">
      <xdr:nvSpPr>
        <xdr:cNvPr id="463" name="フローチャート: 判断 462">
          <a:extLst>
            <a:ext uri="{FF2B5EF4-FFF2-40B4-BE49-F238E27FC236}">
              <a16:creationId xmlns:a16="http://schemas.microsoft.com/office/drawing/2014/main" id="{4C45CE04-69FE-493A-A6CB-FFD02B9DE055}"/>
            </a:ext>
          </a:extLst>
        </xdr:cNvPr>
        <xdr:cNvSpPr/>
      </xdr:nvSpPr>
      <xdr:spPr>
        <a:xfrm>
          <a:off x="10426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162971</xdr:rowOff>
    </xdr:from>
    <xdr:to>
      <xdr:col>50</xdr:col>
      <xdr:colOff>114300</xdr:colOff>
      <xdr:row>95</xdr:row>
      <xdr:rowOff>155946</xdr:rowOff>
    </xdr:to>
    <xdr:cxnSp macro="">
      <xdr:nvCxnSpPr>
        <xdr:cNvPr id="464" name="直線コネクタ 463">
          <a:extLst>
            <a:ext uri="{FF2B5EF4-FFF2-40B4-BE49-F238E27FC236}">
              <a16:creationId xmlns:a16="http://schemas.microsoft.com/office/drawing/2014/main" id="{B9D10FB0-89DF-4F6E-BE77-ED5B059252CB}"/>
            </a:ext>
          </a:extLst>
        </xdr:cNvPr>
        <xdr:cNvCxnSpPr/>
      </xdr:nvCxnSpPr>
      <xdr:spPr>
        <a:xfrm flipV="1">
          <a:off x="8750300" y="16279271"/>
          <a:ext cx="889000" cy="16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54328</xdr:rowOff>
    </xdr:from>
    <xdr:to>
      <xdr:col>50</xdr:col>
      <xdr:colOff>165100</xdr:colOff>
      <xdr:row>95</xdr:row>
      <xdr:rowOff>155928</xdr:rowOff>
    </xdr:to>
    <xdr:sp macro="" textlink="">
      <xdr:nvSpPr>
        <xdr:cNvPr id="465" name="フローチャート: 判断 464">
          <a:extLst>
            <a:ext uri="{FF2B5EF4-FFF2-40B4-BE49-F238E27FC236}">
              <a16:creationId xmlns:a16="http://schemas.microsoft.com/office/drawing/2014/main" id="{178CEEC5-8AD1-456C-8ED4-BE3A6D6D5920}"/>
            </a:ext>
          </a:extLst>
        </xdr:cNvPr>
        <xdr:cNvSpPr/>
      </xdr:nvSpPr>
      <xdr:spPr>
        <a:xfrm>
          <a:off x="9588500" y="1634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147055</xdr:rowOff>
    </xdr:from>
    <xdr:ext cx="534377" cy="259045"/>
    <xdr:sp macro="" textlink="">
      <xdr:nvSpPr>
        <xdr:cNvPr id="466" name="テキスト ボックス 465">
          <a:extLst>
            <a:ext uri="{FF2B5EF4-FFF2-40B4-BE49-F238E27FC236}">
              <a16:creationId xmlns:a16="http://schemas.microsoft.com/office/drawing/2014/main" id="{1DA43A03-43A6-4784-A5A0-C5CA7E14D90F}"/>
            </a:ext>
          </a:extLst>
        </xdr:cNvPr>
        <xdr:cNvSpPr txBox="1"/>
      </xdr:nvSpPr>
      <xdr:spPr>
        <a:xfrm>
          <a:off x="9372111" y="1643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155946</xdr:rowOff>
    </xdr:from>
    <xdr:to>
      <xdr:col>45</xdr:col>
      <xdr:colOff>177800</xdr:colOff>
      <xdr:row>96</xdr:row>
      <xdr:rowOff>129817</xdr:rowOff>
    </xdr:to>
    <xdr:cxnSp macro="">
      <xdr:nvCxnSpPr>
        <xdr:cNvPr id="467" name="直線コネクタ 466">
          <a:extLst>
            <a:ext uri="{FF2B5EF4-FFF2-40B4-BE49-F238E27FC236}">
              <a16:creationId xmlns:a16="http://schemas.microsoft.com/office/drawing/2014/main" id="{DBA04A87-CC8D-4371-8414-9C2F489CEC38}"/>
            </a:ext>
          </a:extLst>
        </xdr:cNvPr>
        <xdr:cNvCxnSpPr/>
      </xdr:nvCxnSpPr>
      <xdr:spPr>
        <a:xfrm flipV="1">
          <a:off x="7861300" y="16443696"/>
          <a:ext cx="889000" cy="1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55372</xdr:rowOff>
    </xdr:from>
    <xdr:to>
      <xdr:col>46</xdr:col>
      <xdr:colOff>38100</xdr:colOff>
      <xdr:row>95</xdr:row>
      <xdr:rowOff>156972</xdr:rowOff>
    </xdr:to>
    <xdr:sp macro="" textlink="">
      <xdr:nvSpPr>
        <xdr:cNvPr id="468" name="フローチャート: 判断 467">
          <a:extLst>
            <a:ext uri="{FF2B5EF4-FFF2-40B4-BE49-F238E27FC236}">
              <a16:creationId xmlns:a16="http://schemas.microsoft.com/office/drawing/2014/main" id="{798BAD96-CE43-4696-B79B-ADD61BC0B3FE}"/>
            </a:ext>
          </a:extLst>
        </xdr:cNvPr>
        <xdr:cNvSpPr/>
      </xdr:nvSpPr>
      <xdr:spPr>
        <a:xfrm>
          <a:off x="8699500" y="1634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2049</xdr:rowOff>
    </xdr:from>
    <xdr:ext cx="534377" cy="259045"/>
    <xdr:sp macro="" textlink="">
      <xdr:nvSpPr>
        <xdr:cNvPr id="469" name="テキスト ボックス 468">
          <a:extLst>
            <a:ext uri="{FF2B5EF4-FFF2-40B4-BE49-F238E27FC236}">
              <a16:creationId xmlns:a16="http://schemas.microsoft.com/office/drawing/2014/main" id="{6EDE86C7-6219-418F-B156-8F38E528A51B}"/>
            </a:ext>
          </a:extLst>
        </xdr:cNvPr>
        <xdr:cNvSpPr txBox="1"/>
      </xdr:nvSpPr>
      <xdr:spPr>
        <a:xfrm>
          <a:off x="8483111" y="1611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64346</xdr:rowOff>
    </xdr:from>
    <xdr:to>
      <xdr:col>41</xdr:col>
      <xdr:colOff>50800</xdr:colOff>
      <xdr:row>96</xdr:row>
      <xdr:rowOff>129817</xdr:rowOff>
    </xdr:to>
    <xdr:cxnSp macro="">
      <xdr:nvCxnSpPr>
        <xdr:cNvPr id="470" name="直線コネクタ 469">
          <a:extLst>
            <a:ext uri="{FF2B5EF4-FFF2-40B4-BE49-F238E27FC236}">
              <a16:creationId xmlns:a16="http://schemas.microsoft.com/office/drawing/2014/main" id="{A0DEB322-1A9F-4D21-A5F1-BA9931DBA681}"/>
            </a:ext>
          </a:extLst>
        </xdr:cNvPr>
        <xdr:cNvCxnSpPr/>
      </xdr:nvCxnSpPr>
      <xdr:spPr>
        <a:xfrm>
          <a:off x="6972300" y="16523546"/>
          <a:ext cx="889000" cy="6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78544</xdr:rowOff>
    </xdr:from>
    <xdr:to>
      <xdr:col>41</xdr:col>
      <xdr:colOff>101600</xdr:colOff>
      <xdr:row>96</xdr:row>
      <xdr:rowOff>8694</xdr:rowOff>
    </xdr:to>
    <xdr:sp macro="" textlink="">
      <xdr:nvSpPr>
        <xdr:cNvPr id="471" name="フローチャート: 判断 470">
          <a:extLst>
            <a:ext uri="{FF2B5EF4-FFF2-40B4-BE49-F238E27FC236}">
              <a16:creationId xmlns:a16="http://schemas.microsoft.com/office/drawing/2014/main" id="{2FE82907-A200-4311-A961-86C48D49C7B7}"/>
            </a:ext>
          </a:extLst>
        </xdr:cNvPr>
        <xdr:cNvSpPr/>
      </xdr:nvSpPr>
      <xdr:spPr>
        <a:xfrm>
          <a:off x="7810500" y="163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25221</xdr:rowOff>
    </xdr:from>
    <xdr:ext cx="534377" cy="259045"/>
    <xdr:sp macro="" textlink="">
      <xdr:nvSpPr>
        <xdr:cNvPr id="472" name="テキスト ボックス 471">
          <a:extLst>
            <a:ext uri="{FF2B5EF4-FFF2-40B4-BE49-F238E27FC236}">
              <a16:creationId xmlns:a16="http://schemas.microsoft.com/office/drawing/2014/main" id="{7B307F4A-FFEE-476C-9BF4-CE7BA089AF47}"/>
            </a:ext>
          </a:extLst>
        </xdr:cNvPr>
        <xdr:cNvSpPr txBox="1"/>
      </xdr:nvSpPr>
      <xdr:spPr>
        <a:xfrm>
          <a:off x="7594111" y="1614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112788</xdr:rowOff>
    </xdr:from>
    <xdr:to>
      <xdr:col>36</xdr:col>
      <xdr:colOff>165100</xdr:colOff>
      <xdr:row>96</xdr:row>
      <xdr:rowOff>42938</xdr:rowOff>
    </xdr:to>
    <xdr:sp macro="" textlink="">
      <xdr:nvSpPr>
        <xdr:cNvPr id="473" name="フローチャート: 判断 472">
          <a:extLst>
            <a:ext uri="{FF2B5EF4-FFF2-40B4-BE49-F238E27FC236}">
              <a16:creationId xmlns:a16="http://schemas.microsoft.com/office/drawing/2014/main" id="{2522376C-DDD7-4A65-8AF9-2759FCBE5F2C}"/>
            </a:ext>
          </a:extLst>
        </xdr:cNvPr>
        <xdr:cNvSpPr/>
      </xdr:nvSpPr>
      <xdr:spPr>
        <a:xfrm>
          <a:off x="6921500" y="1640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59465</xdr:rowOff>
    </xdr:from>
    <xdr:ext cx="534377" cy="259045"/>
    <xdr:sp macro="" textlink="">
      <xdr:nvSpPr>
        <xdr:cNvPr id="474" name="テキスト ボックス 473">
          <a:extLst>
            <a:ext uri="{FF2B5EF4-FFF2-40B4-BE49-F238E27FC236}">
              <a16:creationId xmlns:a16="http://schemas.microsoft.com/office/drawing/2014/main" id="{D5DFF4CC-9012-4A7A-96DF-65B7DA8F400B}"/>
            </a:ext>
          </a:extLst>
        </xdr:cNvPr>
        <xdr:cNvSpPr txBox="1"/>
      </xdr:nvSpPr>
      <xdr:spPr>
        <a:xfrm>
          <a:off x="6705111" y="1617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459B3814-D710-484B-9427-E3944903D339}"/>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273476B-27F2-41FA-BD11-4BF196C4C324}"/>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8C6C126F-F6A5-4591-8A42-35009B762C2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530DBD22-B7FA-4367-A054-85A1DA3ECA89}"/>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49B04EDF-D35D-4F4D-8F0D-239F68EEE9C8}"/>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163325</xdr:rowOff>
    </xdr:from>
    <xdr:to>
      <xdr:col>55</xdr:col>
      <xdr:colOff>50800</xdr:colOff>
      <xdr:row>96</xdr:row>
      <xdr:rowOff>93475</xdr:rowOff>
    </xdr:to>
    <xdr:sp macro="" textlink="">
      <xdr:nvSpPr>
        <xdr:cNvPr id="480" name="楕円 479">
          <a:extLst>
            <a:ext uri="{FF2B5EF4-FFF2-40B4-BE49-F238E27FC236}">
              <a16:creationId xmlns:a16="http://schemas.microsoft.com/office/drawing/2014/main" id="{AE107296-A9DF-41D2-A609-D734ABAE81E6}"/>
            </a:ext>
          </a:extLst>
        </xdr:cNvPr>
        <xdr:cNvSpPr/>
      </xdr:nvSpPr>
      <xdr:spPr>
        <a:xfrm>
          <a:off x="10426700" y="1645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141752</xdr:rowOff>
    </xdr:from>
    <xdr:ext cx="534377" cy="259045"/>
    <xdr:sp macro="" textlink="">
      <xdr:nvSpPr>
        <xdr:cNvPr id="481" name="土木費該当値テキスト">
          <a:extLst>
            <a:ext uri="{FF2B5EF4-FFF2-40B4-BE49-F238E27FC236}">
              <a16:creationId xmlns:a16="http://schemas.microsoft.com/office/drawing/2014/main" id="{79993E0F-4434-45B7-8039-B1B7F19A2246}"/>
            </a:ext>
          </a:extLst>
        </xdr:cNvPr>
        <xdr:cNvSpPr txBox="1"/>
      </xdr:nvSpPr>
      <xdr:spPr>
        <a:xfrm>
          <a:off x="10528300" y="1642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112171</xdr:rowOff>
    </xdr:from>
    <xdr:to>
      <xdr:col>50</xdr:col>
      <xdr:colOff>165100</xdr:colOff>
      <xdr:row>95</xdr:row>
      <xdr:rowOff>42321</xdr:rowOff>
    </xdr:to>
    <xdr:sp macro="" textlink="">
      <xdr:nvSpPr>
        <xdr:cNvPr id="482" name="楕円 481">
          <a:extLst>
            <a:ext uri="{FF2B5EF4-FFF2-40B4-BE49-F238E27FC236}">
              <a16:creationId xmlns:a16="http://schemas.microsoft.com/office/drawing/2014/main" id="{154B610B-D4A1-4278-88F6-F9654C7AC99E}"/>
            </a:ext>
          </a:extLst>
        </xdr:cNvPr>
        <xdr:cNvSpPr/>
      </xdr:nvSpPr>
      <xdr:spPr>
        <a:xfrm>
          <a:off x="9588500" y="1622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58848</xdr:rowOff>
    </xdr:from>
    <xdr:ext cx="534377" cy="259045"/>
    <xdr:sp macro="" textlink="">
      <xdr:nvSpPr>
        <xdr:cNvPr id="483" name="テキスト ボックス 482">
          <a:extLst>
            <a:ext uri="{FF2B5EF4-FFF2-40B4-BE49-F238E27FC236}">
              <a16:creationId xmlns:a16="http://schemas.microsoft.com/office/drawing/2014/main" id="{DB708AF6-1299-4191-B6CF-EFAEA589B74C}"/>
            </a:ext>
          </a:extLst>
        </xdr:cNvPr>
        <xdr:cNvSpPr txBox="1"/>
      </xdr:nvSpPr>
      <xdr:spPr>
        <a:xfrm>
          <a:off x="9372111" y="1600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105146</xdr:rowOff>
    </xdr:from>
    <xdr:to>
      <xdr:col>46</xdr:col>
      <xdr:colOff>38100</xdr:colOff>
      <xdr:row>96</xdr:row>
      <xdr:rowOff>35296</xdr:rowOff>
    </xdr:to>
    <xdr:sp macro="" textlink="">
      <xdr:nvSpPr>
        <xdr:cNvPr id="484" name="楕円 483">
          <a:extLst>
            <a:ext uri="{FF2B5EF4-FFF2-40B4-BE49-F238E27FC236}">
              <a16:creationId xmlns:a16="http://schemas.microsoft.com/office/drawing/2014/main" id="{20FCF24E-D9D7-47B6-9277-B1E837934146}"/>
            </a:ext>
          </a:extLst>
        </xdr:cNvPr>
        <xdr:cNvSpPr/>
      </xdr:nvSpPr>
      <xdr:spPr>
        <a:xfrm>
          <a:off x="8699500" y="1639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26423</xdr:rowOff>
    </xdr:from>
    <xdr:ext cx="534377" cy="259045"/>
    <xdr:sp macro="" textlink="">
      <xdr:nvSpPr>
        <xdr:cNvPr id="485" name="テキスト ボックス 484">
          <a:extLst>
            <a:ext uri="{FF2B5EF4-FFF2-40B4-BE49-F238E27FC236}">
              <a16:creationId xmlns:a16="http://schemas.microsoft.com/office/drawing/2014/main" id="{29CA0794-E9DA-4ED7-8910-E2308ADF709A}"/>
            </a:ext>
          </a:extLst>
        </xdr:cNvPr>
        <xdr:cNvSpPr txBox="1"/>
      </xdr:nvSpPr>
      <xdr:spPr>
        <a:xfrm>
          <a:off x="8483111" y="164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79017</xdr:rowOff>
    </xdr:from>
    <xdr:to>
      <xdr:col>41</xdr:col>
      <xdr:colOff>101600</xdr:colOff>
      <xdr:row>97</xdr:row>
      <xdr:rowOff>9167</xdr:rowOff>
    </xdr:to>
    <xdr:sp macro="" textlink="">
      <xdr:nvSpPr>
        <xdr:cNvPr id="486" name="楕円 485">
          <a:extLst>
            <a:ext uri="{FF2B5EF4-FFF2-40B4-BE49-F238E27FC236}">
              <a16:creationId xmlns:a16="http://schemas.microsoft.com/office/drawing/2014/main" id="{0AAC51CC-06C4-4457-A2C2-8729A9D1D7E0}"/>
            </a:ext>
          </a:extLst>
        </xdr:cNvPr>
        <xdr:cNvSpPr/>
      </xdr:nvSpPr>
      <xdr:spPr>
        <a:xfrm>
          <a:off x="7810500" y="1653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294</xdr:rowOff>
    </xdr:from>
    <xdr:ext cx="534377" cy="259045"/>
    <xdr:sp macro="" textlink="">
      <xdr:nvSpPr>
        <xdr:cNvPr id="487" name="テキスト ボックス 486">
          <a:extLst>
            <a:ext uri="{FF2B5EF4-FFF2-40B4-BE49-F238E27FC236}">
              <a16:creationId xmlns:a16="http://schemas.microsoft.com/office/drawing/2014/main" id="{1E4B98EC-B77C-4F88-807D-608C8F114505}"/>
            </a:ext>
          </a:extLst>
        </xdr:cNvPr>
        <xdr:cNvSpPr txBox="1"/>
      </xdr:nvSpPr>
      <xdr:spPr>
        <a:xfrm>
          <a:off x="7594111" y="166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13546</xdr:rowOff>
    </xdr:from>
    <xdr:to>
      <xdr:col>36</xdr:col>
      <xdr:colOff>165100</xdr:colOff>
      <xdr:row>96</xdr:row>
      <xdr:rowOff>115146</xdr:rowOff>
    </xdr:to>
    <xdr:sp macro="" textlink="">
      <xdr:nvSpPr>
        <xdr:cNvPr id="488" name="楕円 487">
          <a:extLst>
            <a:ext uri="{FF2B5EF4-FFF2-40B4-BE49-F238E27FC236}">
              <a16:creationId xmlns:a16="http://schemas.microsoft.com/office/drawing/2014/main" id="{2EBF0E71-BB14-490E-A1DF-C8371939676F}"/>
            </a:ext>
          </a:extLst>
        </xdr:cNvPr>
        <xdr:cNvSpPr/>
      </xdr:nvSpPr>
      <xdr:spPr>
        <a:xfrm>
          <a:off x="6921500" y="1647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106273</xdr:rowOff>
    </xdr:from>
    <xdr:ext cx="534377" cy="259045"/>
    <xdr:sp macro="" textlink="">
      <xdr:nvSpPr>
        <xdr:cNvPr id="489" name="テキスト ボックス 488">
          <a:extLst>
            <a:ext uri="{FF2B5EF4-FFF2-40B4-BE49-F238E27FC236}">
              <a16:creationId xmlns:a16="http://schemas.microsoft.com/office/drawing/2014/main" id="{E432530B-C1B3-41E4-BCFD-5001FCF469AA}"/>
            </a:ext>
          </a:extLst>
        </xdr:cNvPr>
        <xdr:cNvSpPr txBox="1"/>
      </xdr:nvSpPr>
      <xdr:spPr>
        <a:xfrm>
          <a:off x="6705111" y="1656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EE39D92F-5AB7-4FBE-B7E7-F88F7C4A8BD1}"/>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AE546B71-1F33-4EA8-BECE-1D14A583858D}"/>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AEFFE676-F6F6-48D0-8C24-98389EFFA518}"/>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A19BAF94-EBEE-4CDA-8D7A-7D0ED3599FE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570E5555-9BD1-40CD-8DF2-5267FFB79AC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25751B5-BDCC-4EA9-AA8D-1A646B2F7282}"/>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1873E0A8-E357-486B-A4F0-C67B8EF79D12}"/>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6001E395-488F-478D-9797-D7257289ACD7}"/>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17D37CDE-CED5-4BCF-A46A-26A07D4F8AA1}"/>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5E6D23EB-E3CF-4CA5-9DBB-4D36FE3B6A05}"/>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259F2590-8A07-4D39-9D21-B8B920818978}"/>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15AB58D9-5B72-4F2B-90CD-66F407848E05}"/>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a:extLst>
            <a:ext uri="{FF2B5EF4-FFF2-40B4-BE49-F238E27FC236}">
              <a16:creationId xmlns:a16="http://schemas.microsoft.com/office/drawing/2014/main" id="{12BFBF67-DA50-4A5F-A41C-1A223A797003}"/>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7F9803AA-41C4-4BB7-A866-DD0668A0B4F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55ED9C7A-CFC3-435D-B112-964E26311D7C}"/>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87DE45C8-FE02-4B04-A859-09B1C954CBAB}"/>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56FA6B24-78CD-4758-A21D-362AD5A59657}"/>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951B3688-BA93-477D-B156-63CCA1BC055E}"/>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B702DFB9-54D8-4104-9030-ACA719DA2A93}"/>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C3726C22-F67D-4803-A4EE-B6194C8BDE53}"/>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B112A586-A1CB-44AF-B552-DEF259C2DD79}"/>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E8773B9D-5617-4210-B0DD-E357450A7B93}"/>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CEA604D8-89E6-40D5-9264-D117A7C48858}"/>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D148EF1E-8E87-4495-860C-A03821824775}"/>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3849A614-0EE8-41EF-B269-0CE56F4BDA8B}"/>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DBA2855-9895-422E-A432-59121E85C0E2}"/>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42202</xdr:rowOff>
    </xdr:from>
    <xdr:to>
      <xdr:col>85</xdr:col>
      <xdr:colOff>126364</xdr:colOff>
      <xdr:row>39</xdr:row>
      <xdr:rowOff>136222</xdr:rowOff>
    </xdr:to>
    <xdr:cxnSp macro="">
      <xdr:nvCxnSpPr>
        <xdr:cNvPr id="516" name="直線コネクタ 515">
          <a:extLst>
            <a:ext uri="{FF2B5EF4-FFF2-40B4-BE49-F238E27FC236}">
              <a16:creationId xmlns:a16="http://schemas.microsoft.com/office/drawing/2014/main" id="{A699BD16-EB51-4C84-A0E8-E2C8962AB225}"/>
            </a:ext>
          </a:extLst>
        </xdr:cNvPr>
        <xdr:cNvCxnSpPr/>
      </xdr:nvCxnSpPr>
      <xdr:spPr>
        <a:xfrm flipV="1">
          <a:off x="16317595" y="5871502"/>
          <a:ext cx="1269" cy="95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140049</xdr:rowOff>
    </xdr:from>
    <xdr:ext cx="534377" cy="259045"/>
    <xdr:sp macro="" textlink="">
      <xdr:nvSpPr>
        <xdr:cNvPr id="517" name="消防費最小値テキスト">
          <a:extLst>
            <a:ext uri="{FF2B5EF4-FFF2-40B4-BE49-F238E27FC236}">
              <a16:creationId xmlns:a16="http://schemas.microsoft.com/office/drawing/2014/main" id="{79439141-094E-466F-AEB7-DF48B5DD84E7}"/>
            </a:ext>
          </a:extLst>
        </xdr:cNvPr>
        <xdr:cNvSpPr txBox="1"/>
      </xdr:nvSpPr>
      <xdr:spPr>
        <a:xfrm>
          <a:off x="16370300" y="682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136222</xdr:rowOff>
    </xdr:from>
    <xdr:to>
      <xdr:col>86</xdr:col>
      <xdr:colOff>25400</xdr:colOff>
      <xdr:row>39</xdr:row>
      <xdr:rowOff>136222</xdr:rowOff>
    </xdr:to>
    <xdr:cxnSp macro="">
      <xdr:nvCxnSpPr>
        <xdr:cNvPr id="518" name="直線コネクタ 517">
          <a:extLst>
            <a:ext uri="{FF2B5EF4-FFF2-40B4-BE49-F238E27FC236}">
              <a16:creationId xmlns:a16="http://schemas.microsoft.com/office/drawing/2014/main" id="{4DC6A943-397E-4986-AF51-0F02E4D213B2}"/>
            </a:ext>
          </a:extLst>
        </xdr:cNvPr>
        <xdr:cNvCxnSpPr/>
      </xdr:nvCxnSpPr>
      <xdr:spPr>
        <a:xfrm>
          <a:off x="16230600" y="682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160329</xdr:rowOff>
    </xdr:from>
    <xdr:ext cx="534377" cy="259045"/>
    <xdr:sp macro="" textlink="">
      <xdr:nvSpPr>
        <xdr:cNvPr id="519" name="消防費最大値テキスト">
          <a:extLst>
            <a:ext uri="{FF2B5EF4-FFF2-40B4-BE49-F238E27FC236}">
              <a16:creationId xmlns:a16="http://schemas.microsoft.com/office/drawing/2014/main" id="{E4CF38F8-AF00-4C89-9896-251438652FF0}"/>
            </a:ext>
          </a:extLst>
        </xdr:cNvPr>
        <xdr:cNvSpPr txBox="1"/>
      </xdr:nvSpPr>
      <xdr:spPr>
        <a:xfrm>
          <a:off x="16370300" y="564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42202</xdr:rowOff>
    </xdr:from>
    <xdr:to>
      <xdr:col>86</xdr:col>
      <xdr:colOff>25400</xdr:colOff>
      <xdr:row>34</xdr:row>
      <xdr:rowOff>42202</xdr:rowOff>
    </xdr:to>
    <xdr:cxnSp macro="">
      <xdr:nvCxnSpPr>
        <xdr:cNvPr id="520" name="直線コネクタ 519">
          <a:extLst>
            <a:ext uri="{FF2B5EF4-FFF2-40B4-BE49-F238E27FC236}">
              <a16:creationId xmlns:a16="http://schemas.microsoft.com/office/drawing/2014/main" id="{FE2FF81B-CA21-4412-9F61-2D9D7C1066F9}"/>
            </a:ext>
          </a:extLst>
        </xdr:cNvPr>
        <xdr:cNvCxnSpPr/>
      </xdr:nvCxnSpPr>
      <xdr:spPr>
        <a:xfrm>
          <a:off x="16230600" y="58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9496</xdr:rowOff>
    </xdr:from>
    <xdr:to>
      <xdr:col>85</xdr:col>
      <xdr:colOff>127000</xdr:colOff>
      <xdr:row>38</xdr:row>
      <xdr:rowOff>12762</xdr:rowOff>
    </xdr:to>
    <xdr:cxnSp macro="">
      <xdr:nvCxnSpPr>
        <xdr:cNvPr id="521" name="直線コネクタ 520">
          <a:extLst>
            <a:ext uri="{FF2B5EF4-FFF2-40B4-BE49-F238E27FC236}">
              <a16:creationId xmlns:a16="http://schemas.microsoft.com/office/drawing/2014/main" id="{D914BCAB-0379-402B-8CEF-49F91ADABBC2}"/>
            </a:ext>
          </a:extLst>
        </xdr:cNvPr>
        <xdr:cNvCxnSpPr/>
      </xdr:nvCxnSpPr>
      <xdr:spPr>
        <a:xfrm>
          <a:off x="15481300" y="6353146"/>
          <a:ext cx="8382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151892</xdr:rowOff>
    </xdr:from>
    <xdr:ext cx="534377" cy="259045"/>
    <xdr:sp macro="" textlink="">
      <xdr:nvSpPr>
        <xdr:cNvPr id="522" name="消防費平均値テキスト">
          <a:extLst>
            <a:ext uri="{FF2B5EF4-FFF2-40B4-BE49-F238E27FC236}">
              <a16:creationId xmlns:a16="http://schemas.microsoft.com/office/drawing/2014/main" id="{9E136B7E-E360-48CC-8942-7858C19E409A}"/>
            </a:ext>
          </a:extLst>
        </xdr:cNvPr>
        <xdr:cNvSpPr txBox="1"/>
      </xdr:nvSpPr>
      <xdr:spPr>
        <a:xfrm>
          <a:off x="16370300" y="6495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2015</xdr:rowOff>
    </xdr:from>
    <xdr:to>
      <xdr:col>85</xdr:col>
      <xdr:colOff>177800</xdr:colOff>
      <xdr:row>38</xdr:row>
      <xdr:rowOff>103615</xdr:rowOff>
    </xdr:to>
    <xdr:sp macro="" textlink="">
      <xdr:nvSpPr>
        <xdr:cNvPr id="523" name="フローチャート: 判断 522">
          <a:extLst>
            <a:ext uri="{FF2B5EF4-FFF2-40B4-BE49-F238E27FC236}">
              <a16:creationId xmlns:a16="http://schemas.microsoft.com/office/drawing/2014/main" id="{831DD4B5-A66C-4AEA-A7C8-CCB0EE016032}"/>
            </a:ext>
          </a:extLst>
        </xdr:cNvPr>
        <xdr:cNvSpPr/>
      </xdr:nvSpPr>
      <xdr:spPr>
        <a:xfrm>
          <a:off x="16268700" y="6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128303</xdr:rowOff>
    </xdr:from>
    <xdr:to>
      <xdr:col>81</xdr:col>
      <xdr:colOff>50800</xdr:colOff>
      <xdr:row>37</xdr:row>
      <xdr:rowOff>9496</xdr:rowOff>
    </xdr:to>
    <xdr:cxnSp macro="">
      <xdr:nvCxnSpPr>
        <xdr:cNvPr id="524" name="直線コネクタ 523">
          <a:extLst>
            <a:ext uri="{FF2B5EF4-FFF2-40B4-BE49-F238E27FC236}">
              <a16:creationId xmlns:a16="http://schemas.microsoft.com/office/drawing/2014/main" id="{4956B423-5D51-47A2-B94A-C41FA1562A8C}"/>
            </a:ext>
          </a:extLst>
        </xdr:cNvPr>
        <xdr:cNvCxnSpPr/>
      </xdr:nvCxnSpPr>
      <xdr:spPr>
        <a:xfrm>
          <a:off x="14592300" y="5271803"/>
          <a:ext cx="889000" cy="108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154998</xdr:rowOff>
    </xdr:from>
    <xdr:to>
      <xdr:col>81</xdr:col>
      <xdr:colOff>101600</xdr:colOff>
      <xdr:row>38</xdr:row>
      <xdr:rowOff>85148</xdr:rowOff>
    </xdr:to>
    <xdr:sp macro="" textlink="">
      <xdr:nvSpPr>
        <xdr:cNvPr id="525" name="フローチャート: 判断 524">
          <a:extLst>
            <a:ext uri="{FF2B5EF4-FFF2-40B4-BE49-F238E27FC236}">
              <a16:creationId xmlns:a16="http://schemas.microsoft.com/office/drawing/2014/main" id="{D3BE7AB0-557D-4BA3-B292-CE9218E81F0B}"/>
            </a:ext>
          </a:extLst>
        </xdr:cNvPr>
        <xdr:cNvSpPr/>
      </xdr:nvSpPr>
      <xdr:spPr>
        <a:xfrm>
          <a:off x="15430500" y="64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76275</xdr:rowOff>
    </xdr:from>
    <xdr:ext cx="534377" cy="259045"/>
    <xdr:sp macro="" textlink="">
      <xdr:nvSpPr>
        <xdr:cNvPr id="526" name="テキスト ボックス 525">
          <a:extLst>
            <a:ext uri="{FF2B5EF4-FFF2-40B4-BE49-F238E27FC236}">
              <a16:creationId xmlns:a16="http://schemas.microsoft.com/office/drawing/2014/main" id="{0AA8ABDB-E713-44EB-A82A-807A6427BDF2}"/>
            </a:ext>
          </a:extLst>
        </xdr:cNvPr>
        <xdr:cNvSpPr txBox="1"/>
      </xdr:nvSpPr>
      <xdr:spPr>
        <a:xfrm>
          <a:off x="15214111" y="659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128303</xdr:rowOff>
    </xdr:from>
    <xdr:to>
      <xdr:col>76</xdr:col>
      <xdr:colOff>114300</xdr:colOff>
      <xdr:row>36</xdr:row>
      <xdr:rowOff>65324</xdr:rowOff>
    </xdr:to>
    <xdr:cxnSp macro="">
      <xdr:nvCxnSpPr>
        <xdr:cNvPr id="527" name="直線コネクタ 526">
          <a:extLst>
            <a:ext uri="{FF2B5EF4-FFF2-40B4-BE49-F238E27FC236}">
              <a16:creationId xmlns:a16="http://schemas.microsoft.com/office/drawing/2014/main" id="{F2D10ADF-9D34-466E-AD2D-A826F37E9DE3}"/>
            </a:ext>
          </a:extLst>
        </xdr:cNvPr>
        <xdr:cNvCxnSpPr/>
      </xdr:nvCxnSpPr>
      <xdr:spPr>
        <a:xfrm flipV="1">
          <a:off x="13703300" y="5271803"/>
          <a:ext cx="889000" cy="96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75837</xdr:rowOff>
    </xdr:from>
    <xdr:to>
      <xdr:col>76</xdr:col>
      <xdr:colOff>165100</xdr:colOff>
      <xdr:row>38</xdr:row>
      <xdr:rowOff>5987</xdr:rowOff>
    </xdr:to>
    <xdr:sp macro="" textlink="">
      <xdr:nvSpPr>
        <xdr:cNvPr id="528" name="フローチャート: 判断 527">
          <a:extLst>
            <a:ext uri="{FF2B5EF4-FFF2-40B4-BE49-F238E27FC236}">
              <a16:creationId xmlns:a16="http://schemas.microsoft.com/office/drawing/2014/main" id="{92C94217-4FF2-4D70-9867-368220A212CC}"/>
            </a:ext>
          </a:extLst>
        </xdr:cNvPr>
        <xdr:cNvSpPr/>
      </xdr:nvSpPr>
      <xdr:spPr>
        <a:xfrm>
          <a:off x="14541500" y="64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168564</xdr:rowOff>
    </xdr:from>
    <xdr:ext cx="534377" cy="259045"/>
    <xdr:sp macro="" textlink="">
      <xdr:nvSpPr>
        <xdr:cNvPr id="529" name="テキスト ボックス 528">
          <a:extLst>
            <a:ext uri="{FF2B5EF4-FFF2-40B4-BE49-F238E27FC236}">
              <a16:creationId xmlns:a16="http://schemas.microsoft.com/office/drawing/2014/main" id="{ED028EBE-07A0-4533-945C-51F534603562}"/>
            </a:ext>
          </a:extLst>
        </xdr:cNvPr>
        <xdr:cNvSpPr txBox="1"/>
      </xdr:nvSpPr>
      <xdr:spPr>
        <a:xfrm>
          <a:off x="14325111" y="65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65324</xdr:rowOff>
    </xdr:from>
    <xdr:to>
      <xdr:col>71</xdr:col>
      <xdr:colOff>177800</xdr:colOff>
      <xdr:row>38</xdr:row>
      <xdr:rowOff>74909</xdr:rowOff>
    </xdr:to>
    <xdr:cxnSp macro="">
      <xdr:nvCxnSpPr>
        <xdr:cNvPr id="530" name="直線コネクタ 529">
          <a:extLst>
            <a:ext uri="{FF2B5EF4-FFF2-40B4-BE49-F238E27FC236}">
              <a16:creationId xmlns:a16="http://schemas.microsoft.com/office/drawing/2014/main" id="{DEFB6294-6A5A-4361-8DEB-BBDBF6929A87}"/>
            </a:ext>
          </a:extLst>
        </xdr:cNvPr>
        <xdr:cNvCxnSpPr/>
      </xdr:nvCxnSpPr>
      <xdr:spPr>
        <a:xfrm flipV="1">
          <a:off x="12814300" y="6237524"/>
          <a:ext cx="889000" cy="35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101946</xdr:rowOff>
    </xdr:from>
    <xdr:to>
      <xdr:col>72</xdr:col>
      <xdr:colOff>38100</xdr:colOff>
      <xdr:row>38</xdr:row>
      <xdr:rowOff>32096</xdr:rowOff>
    </xdr:to>
    <xdr:sp macro="" textlink="">
      <xdr:nvSpPr>
        <xdr:cNvPr id="531" name="フローチャート: 判断 530">
          <a:extLst>
            <a:ext uri="{FF2B5EF4-FFF2-40B4-BE49-F238E27FC236}">
              <a16:creationId xmlns:a16="http://schemas.microsoft.com/office/drawing/2014/main" id="{5CF6FF58-7F63-4D44-8D22-4046BAE87618}"/>
            </a:ext>
          </a:extLst>
        </xdr:cNvPr>
        <xdr:cNvSpPr/>
      </xdr:nvSpPr>
      <xdr:spPr>
        <a:xfrm>
          <a:off x="13652500" y="644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23223</xdr:rowOff>
    </xdr:from>
    <xdr:ext cx="534377" cy="259045"/>
    <xdr:sp macro="" textlink="">
      <xdr:nvSpPr>
        <xdr:cNvPr id="532" name="テキスト ボックス 531">
          <a:extLst>
            <a:ext uri="{FF2B5EF4-FFF2-40B4-BE49-F238E27FC236}">
              <a16:creationId xmlns:a16="http://schemas.microsoft.com/office/drawing/2014/main" id="{3D749C3B-B623-4174-A400-55A19617483F}"/>
            </a:ext>
          </a:extLst>
        </xdr:cNvPr>
        <xdr:cNvSpPr txBox="1"/>
      </xdr:nvSpPr>
      <xdr:spPr>
        <a:xfrm>
          <a:off x="13436111" y="653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81732</xdr:rowOff>
    </xdr:from>
    <xdr:to>
      <xdr:col>67</xdr:col>
      <xdr:colOff>101600</xdr:colOff>
      <xdr:row>38</xdr:row>
      <xdr:rowOff>11881</xdr:rowOff>
    </xdr:to>
    <xdr:sp macro="" textlink="">
      <xdr:nvSpPr>
        <xdr:cNvPr id="533" name="フローチャート: 判断 532">
          <a:extLst>
            <a:ext uri="{FF2B5EF4-FFF2-40B4-BE49-F238E27FC236}">
              <a16:creationId xmlns:a16="http://schemas.microsoft.com/office/drawing/2014/main" id="{10CC8103-5943-44C2-ADF9-6AEF23435BC9}"/>
            </a:ext>
          </a:extLst>
        </xdr:cNvPr>
        <xdr:cNvSpPr/>
      </xdr:nvSpPr>
      <xdr:spPr>
        <a:xfrm>
          <a:off x="127635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28409</xdr:rowOff>
    </xdr:from>
    <xdr:ext cx="534377" cy="259045"/>
    <xdr:sp macro="" textlink="">
      <xdr:nvSpPr>
        <xdr:cNvPr id="534" name="テキスト ボックス 533">
          <a:extLst>
            <a:ext uri="{FF2B5EF4-FFF2-40B4-BE49-F238E27FC236}">
              <a16:creationId xmlns:a16="http://schemas.microsoft.com/office/drawing/2014/main" id="{72946337-7597-4004-8E76-F1248B54C903}"/>
            </a:ext>
          </a:extLst>
        </xdr:cNvPr>
        <xdr:cNvSpPr txBox="1"/>
      </xdr:nvSpPr>
      <xdr:spPr>
        <a:xfrm>
          <a:off x="12547111" y="620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9EE1D5D-5C25-4BEF-A646-5941A709623C}"/>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2ECDE440-00F6-4081-A72E-EDAC6A27ECC7}"/>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FC97795F-9357-4C0B-9314-CDE90BFFAC3A}"/>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CD820648-16A4-4304-A5E2-C32E28E9A24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EA1BF5D1-8B2A-43EC-86BB-96CA3FBC7751}"/>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133412</xdr:rowOff>
    </xdr:from>
    <xdr:to>
      <xdr:col>85</xdr:col>
      <xdr:colOff>177800</xdr:colOff>
      <xdr:row>38</xdr:row>
      <xdr:rowOff>63562</xdr:rowOff>
    </xdr:to>
    <xdr:sp macro="" textlink="">
      <xdr:nvSpPr>
        <xdr:cNvPr id="540" name="楕円 539">
          <a:extLst>
            <a:ext uri="{FF2B5EF4-FFF2-40B4-BE49-F238E27FC236}">
              <a16:creationId xmlns:a16="http://schemas.microsoft.com/office/drawing/2014/main" id="{3E21B2AC-0314-4E50-84AB-B4EAB32A406F}"/>
            </a:ext>
          </a:extLst>
        </xdr:cNvPr>
        <xdr:cNvSpPr/>
      </xdr:nvSpPr>
      <xdr:spPr>
        <a:xfrm>
          <a:off x="16268700" y="647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156289</xdr:rowOff>
    </xdr:from>
    <xdr:ext cx="534377" cy="259045"/>
    <xdr:sp macro="" textlink="">
      <xdr:nvSpPr>
        <xdr:cNvPr id="541" name="消防費該当値テキスト">
          <a:extLst>
            <a:ext uri="{FF2B5EF4-FFF2-40B4-BE49-F238E27FC236}">
              <a16:creationId xmlns:a16="http://schemas.microsoft.com/office/drawing/2014/main" id="{4BB0E355-9090-4D66-8FCC-F83A15B20CF3}"/>
            </a:ext>
          </a:extLst>
        </xdr:cNvPr>
        <xdr:cNvSpPr txBox="1"/>
      </xdr:nvSpPr>
      <xdr:spPr>
        <a:xfrm>
          <a:off x="16370300" y="63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130146</xdr:rowOff>
    </xdr:from>
    <xdr:to>
      <xdr:col>81</xdr:col>
      <xdr:colOff>101600</xdr:colOff>
      <xdr:row>37</xdr:row>
      <xdr:rowOff>60296</xdr:rowOff>
    </xdr:to>
    <xdr:sp macro="" textlink="">
      <xdr:nvSpPr>
        <xdr:cNvPr id="542" name="楕円 541">
          <a:extLst>
            <a:ext uri="{FF2B5EF4-FFF2-40B4-BE49-F238E27FC236}">
              <a16:creationId xmlns:a16="http://schemas.microsoft.com/office/drawing/2014/main" id="{CA100EC7-5EB2-4BDC-BBBB-EEAB0FAE7565}"/>
            </a:ext>
          </a:extLst>
        </xdr:cNvPr>
        <xdr:cNvSpPr/>
      </xdr:nvSpPr>
      <xdr:spPr>
        <a:xfrm>
          <a:off x="15430500" y="630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76823</xdr:rowOff>
    </xdr:from>
    <xdr:ext cx="534377" cy="259045"/>
    <xdr:sp macro="" textlink="">
      <xdr:nvSpPr>
        <xdr:cNvPr id="543" name="テキスト ボックス 542">
          <a:extLst>
            <a:ext uri="{FF2B5EF4-FFF2-40B4-BE49-F238E27FC236}">
              <a16:creationId xmlns:a16="http://schemas.microsoft.com/office/drawing/2014/main" id="{81B697F4-DB74-4B31-876B-8FCA8E368F66}"/>
            </a:ext>
          </a:extLst>
        </xdr:cNvPr>
        <xdr:cNvSpPr txBox="1"/>
      </xdr:nvSpPr>
      <xdr:spPr>
        <a:xfrm>
          <a:off x="15214111" y="60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77503</xdr:rowOff>
    </xdr:from>
    <xdr:to>
      <xdr:col>76</xdr:col>
      <xdr:colOff>165100</xdr:colOff>
      <xdr:row>31</xdr:row>
      <xdr:rowOff>7653</xdr:rowOff>
    </xdr:to>
    <xdr:sp macro="" textlink="">
      <xdr:nvSpPr>
        <xdr:cNvPr id="544" name="楕円 543">
          <a:extLst>
            <a:ext uri="{FF2B5EF4-FFF2-40B4-BE49-F238E27FC236}">
              <a16:creationId xmlns:a16="http://schemas.microsoft.com/office/drawing/2014/main" id="{E82114BE-257A-4FCC-AEBA-09B8C9DE8828}"/>
            </a:ext>
          </a:extLst>
        </xdr:cNvPr>
        <xdr:cNvSpPr/>
      </xdr:nvSpPr>
      <xdr:spPr>
        <a:xfrm>
          <a:off x="14541500" y="522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24180</xdr:rowOff>
    </xdr:from>
    <xdr:ext cx="599010" cy="259045"/>
    <xdr:sp macro="" textlink="">
      <xdr:nvSpPr>
        <xdr:cNvPr id="545" name="テキスト ボックス 544">
          <a:extLst>
            <a:ext uri="{FF2B5EF4-FFF2-40B4-BE49-F238E27FC236}">
              <a16:creationId xmlns:a16="http://schemas.microsoft.com/office/drawing/2014/main" id="{D93C0F7B-9AA5-45F5-A3D4-FD2E2076658E}"/>
            </a:ext>
          </a:extLst>
        </xdr:cNvPr>
        <xdr:cNvSpPr txBox="1"/>
      </xdr:nvSpPr>
      <xdr:spPr>
        <a:xfrm>
          <a:off x="14292795" y="499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14524</xdr:rowOff>
    </xdr:from>
    <xdr:to>
      <xdr:col>72</xdr:col>
      <xdr:colOff>38100</xdr:colOff>
      <xdr:row>36</xdr:row>
      <xdr:rowOff>116124</xdr:rowOff>
    </xdr:to>
    <xdr:sp macro="" textlink="">
      <xdr:nvSpPr>
        <xdr:cNvPr id="546" name="楕円 545">
          <a:extLst>
            <a:ext uri="{FF2B5EF4-FFF2-40B4-BE49-F238E27FC236}">
              <a16:creationId xmlns:a16="http://schemas.microsoft.com/office/drawing/2014/main" id="{6A174C15-D3FF-4B07-ACA6-4219D3447A3D}"/>
            </a:ext>
          </a:extLst>
        </xdr:cNvPr>
        <xdr:cNvSpPr/>
      </xdr:nvSpPr>
      <xdr:spPr>
        <a:xfrm>
          <a:off x="13652500" y="618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132651</xdr:rowOff>
    </xdr:from>
    <xdr:ext cx="534377" cy="259045"/>
    <xdr:sp macro="" textlink="">
      <xdr:nvSpPr>
        <xdr:cNvPr id="547" name="テキスト ボックス 546">
          <a:extLst>
            <a:ext uri="{FF2B5EF4-FFF2-40B4-BE49-F238E27FC236}">
              <a16:creationId xmlns:a16="http://schemas.microsoft.com/office/drawing/2014/main" id="{6FCD58EB-43F8-4D60-B2FB-244ABACEA15F}"/>
            </a:ext>
          </a:extLst>
        </xdr:cNvPr>
        <xdr:cNvSpPr txBox="1"/>
      </xdr:nvSpPr>
      <xdr:spPr>
        <a:xfrm>
          <a:off x="13436111" y="596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24109</xdr:rowOff>
    </xdr:from>
    <xdr:to>
      <xdr:col>67</xdr:col>
      <xdr:colOff>101600</xdr:colOff>
      <xdr:row>38</xdr:row>
      <xdr:rowOff>125709</xdr:rowOff>
    </xdr:to>
    <xdr:sp macro="" textlink="">
      <xdr:nvSpPr>
        <xdr:cNvPr id="548" name="楕円 547">
          <a:extLst>
            <a:ext uri="{FF2B5EF4-FFF2-40B4-BE49-F238E27FC236}">
              <a16:creationId xmlns:a16="http://schemas.microsoft.com/office/drawing/2014/main" id="{8EAAED9B-DB0C-4B5E-83FD-EFE499FCE7A1}"/>
            </a:ext>
          </a:extLst>
        </xdr:cNvPr>
        <xdr:cNvSpPr/>
      </xdr:nvSpPr>
      <xdr:spPr>
        <a:xfrm>
          <a:off x="12763500" y="653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116836</xdr:rowOff>
    </xdr:from>
    <xdr:ext cx="534377" cy="259045"/>
    <xdr:sp macro="" textlink="">
      <xdr:nvSpPr>
        <xdr:cNvPr id="549" name="テキスト ボックス 548">
          <a:extLst>
            <a:ext uri="{FF2B5EF4-FFF2-40B4-BE49-F238E27FC236}">
              <a16:creationId xmlns:a16="http://schemas.microsoft.com/office/drawing/2014/main" id="{10F52637-53C1-4E05-8B77-04DDCE815323}"/>
            </a:ext>
          </a:extLst>
        </xdr:cNvPr>
        <xdr:cNvSpPr txBox="1"/>
      </xdr:nvSpPr>
      <xdr:spPr>
        <a:xfrm>
          <a:off x="12547111" y="663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93A68326-F856-441A-A5CD-66A5D4131786}"/>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5CB2BD6F-3802-4C05-87EC-66CEFF2B7418}"/>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B8B69181-88CC-4A07-885E-537246138F48}"/>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D9F6B677-B3DD-48A8-9B31-9DE43832C909}"/>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38596259-C9EF-4766-971B-35FBB5A2312D}"/>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78138A6F-1C08-4AEB-8229-B85779EB6987}"/>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10F6CFA6-69D6-4453-98DD-10F98FE70CBA}"/>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9074BF45-4BA6-4EB5-8AF7-E15FB91334BA}"/>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7500DDD0-C7E4-4955-840F-8A5D5E82785D}"/>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3F3D8564-B6A8-418C-9676-F3D33D9D9164}"/>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7853CE-176D-48DF-AD4C-EC7830B48927}"/>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43544447-F9C6-4DD6-9CAF-C73A643CD73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34D5A930-8430-445C-81CB-4BA738037CE7}"/>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318BBB97-F759-4807-AB38-D1D167604106}"/>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B610FDE4-206C-48F1-9C37-41E615C180AD}"/>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E9D7B58-AD69-4A95-A086-90E53EB39B02}"/>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2D473354-B072-43B4-BFE4-EDFCCDB050AD}"/>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E600809C-BFD0-4C38-9010-9487FFC080C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EB55B8E8-A966-451D-A815-995F0682E566}"/>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904012D0-F9E9-482F-AE89-AA52EC43F4E6}"/>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E1BD57C9-B01D-406D-9BD3-06EA7544B7C2}"/>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9604D8D8-0A26-4A37-BE88-91E42D3864C5}"/>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25363781-3D1F-453E-B2B3-3B8E6F3D42BA}"/>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8BEF0071-5FAF-4BF9-A4D2-C7AA4CA9E501}"/>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8597E67D-1A98-41E2-8FD3-B605650E34BF}"/>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93D4BD58-C534-43BF-A835-027AC47C8681}"/>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143902</xdr:rowOff>
    </xdr:from>
    <xdr:to>
      <xdr:col>85</xdr:col>
      <xdr:colOff>126364</xdr:colOff>
      <xdr:row>58</xdr:row>
      <xdr:rowOff>83573</xdr:rowOff>
    </xdr:to>
    <xdr:cxnSp macro="">
      <xdr:nvCxnSpPr>
        <xdr:cNvPr id="576" name="直線コネクタ 575">
          <a:extLst>
            <a:ext uri="{FF2B5EF4-FFF2-40B4-BE49-F238E27FC236}">
              <a16:creationId xmlns:a16="http://schemas.microsoft.com/office/drawing/2014/main" id="{DB4CDA0F-D3B4-4865-BE1B-F7A2A083D989}"/>
            </a:ext>
          </a:extLst>
        </xdr:cNvPr>
        <xdr:cNvCxnSpPr/>
      </xdr:nvCxnSpPr>
      <xdr:spPr>
        <a:xfrm flipV="1">
          <a:off x="16317595" y="8716402"/>
          <a:ext cx="1269" cy="131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87400</xdr:rowOff>
    </xdr:from>
    <xdr:ext cx="534377" cy="259045"/>
    <xdr:sp macro="" textlink="">
      <xdr:nvSpPr>
        <xdr:cNvPr id="577" name="教育費最小値テキスト">
          <a:extLst>
            <a:ext uri="{FF2B5EF4-FFF2-40B4-BE49-F238E27FC236}">
              <a16:creationId xmlns:a16="http://schemas.microsoft.com/office/drawing/2014/main" id="{9271B57E-A8AF-42E5-95D3-B2A162ACA3EE}"/>
            </a:ext>
          </a:extLst>
        </xdr:cNvPr>
        <xdr:cNvSpPr txBox="1"/>
      </xdr:nvSpPr>
      <xdr:spPr>
        <a:xfrm>
          <a:off x="16370300" y="1003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83573</xdr:rowOff>
    </xdr:from>
    <xdr:to>
      <xdr:col>86</xdr:col>
      <xdr:colOff>25400</xdr:colOff>
      <xdr:row>58</xdr:row>
      <xdr:rowOff>83573</xdr:rowOff>
    </xdr:to>
    <xdr:cxnSp macro="">
      <xdr:nvCxnSpPr>
        <xdr:cNvPr id="578" name="直線コネクタ 577">
          <a:extLst>
            <a:ext uri="{FF2B5EF4-FFF2-40B4-BE49-F238E27FC236}">
              <a16:creationId xmlns:a16="http://schemas.microsoft.com/office/drawing/2014/main" id="{D1860F57-8B07-4FC4-AE41-CEA0E0BF7CB1}"/>
            </a:ext>
          </a:extLst>
        </xdr:cNvPr>
        <xdr:cNvCxnSpPr/>
      </xdr:nvCxnSpPr>
      <xdr:spPr>
        <a:xfrm>
          <a:off x="16230600" y="1002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90579</xdr:rowOff>
    </xdr:from>
    <xdr:ext cx="599010" cy="259045"/>
    <xdr:sp macro="" textlink="">
      <xdr:nvSpPr>
        <xdr:cNvPr id="579" name="教育費最大値テキスト">
          <a:extLst>
            <a:ext uri="{FF2B5EF4-FFF2-40B4-BE49-F238E27FC236}">
              <a16:creationId xmlns:a16="http://schemas.microsoft.com/office/drawing/2014/main" id="{5A80121C-7A21-44BC-B9D8-E817A0D770B3}"/>
            </a:ext>
          </a:extLst>
        </xdr:cNvPr>
        <xdr:cNvSpPr txBox="1"/>
      </xdr:nvSpPr>
      <xdr:spPr>
        <a:xfrm>
          <a:off x="16370300" y="849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143902</xdr:rowOff>
    </xdr:from>
    <xdr:to>
      <xdr:col>86</xdr:col>
      <xdr:colOff>25400</xdr:colOff>
      <xdr:row>50</xdr:row>
      <xdr:rowOff>143902</xdr:rowOff>
    </xdr:to>
    <xdr:cxnSp macro="">
      <xdr:nvCxnSpPr>
        <xdr:cNvPr id="580" name="直線コネクタ 579">
          <a:extLst>
            <a:ext uri="{FF2B5EF4-FFF2-40B4-BE49-F238E27FC236}">
              <a16:creationId xmlns:a16="http://schemas.microsoft.com/office/drawing/2014/main" id="{84BE6B6C-1640-4F1D-AC56-D6D972D0AA29}"/>
            </a:ext>
          </a:extLst>
        </xdr:cNvPr>
        <xdr:cNvCxnSpPr/>
      </xdr:nvCxnSpPr>
      <xdr:spPr>
        <a:xfrm>
          <a:off x="16230600" y="871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157846</xdr:rowOff>
    </xdr:from>
    <xdr:to>
      <xdr:col>85</xdr:col>
      <xdr:colOff>127000</xdr:colOff>
      <xdr:row>58</xdr:row>
      <xdr:rowOff>22657</xdr:rowOff>
    </xdr:to>
    <xdr:cxnSp macro="">
      <xdr:nvCxnSpPr>
        <xdr:cNvPr id="581" name="直線コネクタ 580">
          <a:extLst>
            <a:ext uri="{FF2B5EF4-FFF2-40B4-BE49-F238E27FC236}">
              <a16:creationId xmlns:a16="http://schemas.microsoft.com/office/drawing/2014/main" id="{3CBE39CC-C5C3-4EE2-AD2E-334F288F8A82}"/>
            </a:ext>
          </a:extLst>
        </xdr:cNvPr>
        <xdr:cNvCxnSpPr/>
      </xdr:nvCxnSpPr>
      <xdr:spPr>
        <a:xfrm flipV="1">
          <a:off x="15481300" y="9073246"/>
          <a:ext cx="838200" cy="89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159877</xdr:rowOff>
    </xdr:from>
    <xdr:ext cx="534377" cy="259045"/>
    <xdr:sp macro="" textlink="">
      <xdr:nvSpPr>
        <xdr:cNvPr id="582" name="教育費平均値テキスト">
          <a:extLst>
            <a:ext uri="{FF2B5EF4-FFF2-40B4-BE49-F238E27FC236}">
              <a16:creationId xmlns:a16="http://schemas.microsoft.com/office/drawing/2014/main" id="{D9CD1EAD-9759-4A09-B945-954F8A96D92E}"/>
            </a:ext>
          </a:extLst>
        </xdr:cNvPr>
        <xdr:cNvSpPr txBox="1"/>
      </xdr:nvSpPr>
      <xdr:spPr>
        <a:xfrm>
          <a:off x="16370300" y="9589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10000</xdr:rowOff>
    </xdr:from>
    <xdr:to>
      <xdr:col>85</xdr:col>
      <xdr:colOff>177800</xdr:colOff>
      <xdr:row>56</xdr:row>
      <xdr:rowOff>111600</xdr:rowOff>
    </xdr:to>
    <xdr:sp macro="" textlink="">
      <xdr:nvSpPr>
        <xdr:cNvPr id="583" name="フローチャート: 判断 582">
          <a:extLst>
            <a:ext uri="{FF2B5EF4-FFF2-40B4-BE49-F238E27FC236}">
              <a16:creationId xmlns:a16="http://schemas.microsoft.com/office/drawing/2014/main" id="{7418399C-CAB4-46E3-9253-D0FAA27F787F}"/>
            </a:ext>
          </a:extLst>
        </xdr:cNvPr>
        <xdr:cNvSpPr/>
      </xdr:nvSpPr>
      <xdr:spPr>
        <a:xfrm>
          <a:off x="16268700" y="96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26108</xdr:rowOff>
    </xdr:from>
    <xdr:to>
      <xdr:col>81</xdr:col>
      <xdr:colOff>50800</xdr:colOff>
      <xdr:row>58</xdr:row>
      <xdr:rowOff>22657</xdr:rowOff>
    </xdr:to>
    <xdr:cxnSp macro="">
      <xdr:nvCxnSpPr>
        <xdr:cNvPr id="584" name="直線コネクタ 583">
          <a:extLst>
            <a:ext uri="{FF2B5EF4-FFF2-40B4-BE49-F238E27FC236}">
              <a16:creationId xmlns:a16="http://schemas.microsoft.com/office/drawing/2014/main" id="{2E5E512F-7DCB-48D2-89AD-5D2211075E99}"/>
            </a:ext>
          </a:extLst>
        </xdr:cNvPr>
        <xdr:cNvCxnSpPr/>
      </xdr:nvCxnSpPr>
      <xdr:spPr>
        <a:xfrm>
          <a:off x="14592300" y="9798758"/>
          <a:ext cx="889000" cy="16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42091</xdr:rowOff>
    </xdr:from>
    <xdr:to>
      <xdr:col>81</xdr:col>
      <xdr:colOff>101600</xdr:colOff>
      <xdr:row>56</xdr:row>
      <xdr:rowOff>143691</xdr:rowOff>
    </xdr:to>
    <xdr:sp macro="" textlink="">
      <xdr:nvSpPr>
        <xdr:cNvPr id="585" name="フローチャート: 判断 584">
          <a:extLst>
            <a:ext uri="{FF2B5EF4-FFF2-40B4-BE49-F238E27FC236}">
              <a16:creationId xmlns:a16="http://schemas.microsoft.com/office/drawing/2014/main" id="{5867F98E-49F4-44FE-8832-4B7B9FBB67A7}"/>
            </a:ext>
          </a:extLst>
        </xdr:cNvPr>
        <xdr:cNvSpPr/>
      </xdr:nvSpPr>
      <xdr:spPr>
        <a:xfrm>
          <a:off x="15430500" y="96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160218</xdr:rowOff>
    </xdr:from>
    <xdr:ext cx="534377" cy="259045"/>
    <xdr:sp macro="" textlink="">
      <xdr:nvSpPr>
        <xdr:cNvPr id="586" name="テキスト ボックス 585">
          <a:extLst>
            <a:ext uri="{FF2B5EF4-FFF2-40B4-BE49-F238E27FC236}">
              <a16:creationId xmlns:a16="http://schemas.microsoft.com/office/drawing/2014/main" id="{7762FF08-FC9B-47DA-ABDB-3EB4B3861C98}"/>
            </a:ext>
          </a:extLst>
        </xdr:cNvPr>
        <xdr:cNvSpPr txBox="1"/>
      </xdr:nvSpPr>
      <xdr:spPr>
        <a:xfrm>
          <a:off x="15214111" y="94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26108</xdr:rowOff>
    </xdr:from>
    <xdr:to>
      <xdr:col>76</xdr:col>
      <xdr:colOff>114300</xdr:colOff>
      <xdr:row>58</xdr:row>
      <xdr:rowOff>61366</xdr:rowOff>
    </xdr:to>
    <xdr:cxnSp macro="">
      <xdr:nvCxnSpPr>
        <xdr:cNvPr id="587" name="直線コネクタ 586">
          <a:extLst>
            <a:ext uri="{FF2B5EF4-FFF2-40B4-BE49-F238E27FC236}">
              <a16:creationId xmlns:a16="http://schemas.microsoft.com/office/drawing/2014/main" id="{08A361CD-0788-4B62-A55A-084FF351D765}"/>
            </a:ext>
          </a:extLst>
        </xdr:cNvPr>
        <xdr:cNvCxnSpPr/>
      </xdr:nvCxnSpPr>
      <xdr:spPr>
        <a:xfrm flipV="1">
          <a:off x="13703300" y="9798758"/>
          <a:ext cx="889000" cy="20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31739</xdr:rowOff>
    </xdr:from>
    <xdr:to>
      <xdr:col>76</xdr:col>
      <xdr:colOff>165100</xdr:colOff>
      <xdr:row>56</xdr:row>
      <xdr:rowOff>133339</xdr:rowOff>
    </xdr:to>
    <xdr:sp macro="" textlink="">
      <xdr:nvSpPr>
        <xdr:cNvPr id="588" name="フローチャート: 判断 587">
          <a:extLst>
            <a:ext uri="{FF2B5EF4-FFF2-40B4-BE49-F238E27FC236}">
              <a16:creationId xmlns:a16="http://schemas.microsoft.com/office/drawing/2014/main" id="{0582055A-6D4F-4639-9EEF-F1710D4A9F9F}"/>
            </a:ext>
          </a:extLst>
        </xdr:cNvPr>
        <xdr:cNvSpPr/>
      </xdr:nvSpPr>
      <xdr:spPr>
        <a:xfrm>
          <a:off x="14541500" y="9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149866</xdr:rowOff>
    </xdr:from>
    <xdr:ext cx="534377" cy="259045"/>
    <xdr:sp macro="" textlink="">
      <xdr:nvSpPr>
        <xdr:cNvPr id="589" name="テキスト ボックス 588">
          <a:extLst>
            <a:ext uri="{FF2B5EF4-FFF2-40B4-BE49-F238E27FC236}">
              <a16:creationId xmlns:a16="http://schemas.microsoft.com/office/drawing/2014/main" id="{6C5B2689-9B0F-4480-A859-864E808A7966}"/>
            </a:ext>
          </a:extLst>
        </xdr:cNvPr>
        <xdr:cNvSpPr txBox="1"/>
      </xdr:nvSpPr>
      <xdr:spPr>
        <a:xfrm>
          <a:off x="14325111" y="94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61366</xdr:rowOff>
    </xdr:from>
    <xdr:to>
      <xdr:col>71</xdr:col>
      <xdr:colOff>177800</xdr:colOff>
      <xdr:row>58</xdr:row>
      <xdr:rowOff>64066</xdr:rowOff>
    </xdr:to>
    <xdr:cxnSp macro="">
      <xdr:nvCxnSpPr>
        <xdr:cNvPr id="590" name="直線コネクタ 589">
          <a:extLst>
            <a:ext uri="{FF2B5EF4-FFF2-40B4-BE49-F238E27FC236}">
              <a16:creationId xmlns:a16="http://schemas.microsoft.com/office/drawing/2014/main" id="{41C9E794-D11F-43CA-BB96-6A55F8559AB8}"/>
            </a:ext>
          </a:extLst>
        </xdr:cNvPr>
        <xdr:cNvCxnSpPr/>
      </xdr:nvCxnSpPr>
      <xdr:spPr>
        <a:xfrm flipV="1">
          <a:off x="12814300" y="10005466"/>
          <a:ext cx="889000" cy="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96531</xdr:rowOff>
    </xdr:from>
    <xdr:to>
      <xdr:col>72</xdr:col>
      <xdr:colOff>38100</xdr:colOff>
      <xdr:row>57</xdr:row>
      <xdr:rowOff>26681</xdr:rowOff>
    </xdr:to>
    <xdr:sp macro="" textlink="">
      <xdr:nvSpPr>
        <xdr:cNvPr id="591" name="フローチャート: 判断 590">
          <a:extLst>
            <a:ext uri="{FF2B5EF4-FFF2-40B4-BE49-F238E27FC236}">
              <a16:creationId xmlns:a16="http://schemas.microsoft.com/office/drawing/2014/main" id="{9267CC18-6CFE-4C8D-8396-A0578D49F6E1}"/>
            </a:ext>
          </a:extLst>
        </xdr:cNvPr>
        <xdr:cNvSpPr/>
      </xdr:nvSpPr>
      <xdr:spPr>
        <a:xfrm>
          <a:off x="13652500" y="96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43208</xdr:rowOff>
    </xdr:from>
    <xdr:ext cx="534377" cy="259045"/>
    <xdr:sp macro="" textlink="">
      <xdr:nvSpPr>
        <xdr:cNvPr id="592" name="テキスト ボックス 591">
          <a:extLst>
            <a:ext uri="{FF2B5EF4-FFF2-40B4-BE49-F238E27FC236}">
              <a16:creationId xmlns:a16="http://schemas.microsoft.com/office/drawing/2014/main" id="{54F51B1B-8A4B-4AD7-B85F-40459AA74469}"/>
            </a:ext>
          </a:extLst>
        </xdr:cNvPr>
        <xdr:cNvSpPr txBox="1"/>
      </xdr:nvSpPr>
      <xdr:spPr>
        <a:xfrm>
          <a:off x="13436111" y="94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72876</xdr:rowOff>
    </xdr:from>
    <xdr:to>
      <xdr:col>67</xdr:col>
      <xdr:colOff>101600</xdr:colOff>
      <xdr:row>57</xdr:row>
      <xdr:rowOff>3026</xdr:rowOff>
    </xdr:to>
    <xdr:sp macro="" textlink="">
      <xdr:nvSpPr>
        <xdr:cNvPr id="593" name="フローチャート: 判断 592">
          <a:extLst>
            <a:ext uri="{FF2B5EF4-FFF2-40B4-BE49-F238E27FC236}">
              <a16:creationId xmlns:a16="http://schemas.microsoft.com/office/drawing/2014/main" id="{D43C9D5F-F1D8-4215-85CA-77DDF69E7ECA}"/>
            </a:ext>
          </a:extLst>
        </xdr:cNvPr>
        <xdr:cNvSpPr/>
      </xdr:nvSpPr>
      <xdr:spPr>
        <a:xfrm>
          <a:off x="127635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19553</xdr:rowOff>
    </xdr:from>
    <xdr:ext cx="534377" cy="259045"/>
    <xdr:sp macro="" textlink="">
      <xdr:nvSpPr>
        <xdr:cNvPr id="594" name="テキスト ボックス 593">
          <a:extLst>
            <a:ext uri="{FF2B5EF4-FFF2-40B4-BE49-F238E27FC236}">
              <a16:creationId xmlns:a16="http://schemas.microsoft.com/office/drawing/2014/main" id="{A75B7F24-982D-44BF-996C-CA63C557C23C}"/>
            </a:ext>
          </a:extLst>
        </xdr:cNvPr>
        <xdr:cNvSpPr txBox="1"/>
      </xdr:nvSpPr>
      <xdr:spPr>
        <a:xfrm>
          <a:off x="12547111" y="94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1D88FCF1-939F-4AF3-8002-A67529B2DE23}"/>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100780D-1B79-43F6-B884-890163202D77}"/>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AC283FC1-1C72-4D34-9D55-6CEE156285B1}"/>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E31C02D8-6EB0-4745-BCEA-D4686A3073F2}"/>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F8B8A473-2732-450C-BAA1-9DDADD2BFE01}"/>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107046</xdr:rowOff>
    </xdr:from>
    <xdr:to>
      <xdr:col>85</xdr:col>
      <xdr:colOff>177800</xdr:colOff>
      <xdr:row>53</xdr:row>
      <xdr:rowOff>37196</xdr:rowOff>
    </xdr:to>
    <xdr:sp macro="" textlink="">
      <xdr:nvSpPr>
        <xdr:cNvPr id="600" name="楕円 599">
          <a:extLst>
            <a:ext uri="{FF2B5EF4-FFF2-40B4-BE49-F238E27FC236}">
              <a16:creationId xmlns:a16="http://schemas.microsoft.com/office/drawing/2014/main" id="{049CCF48-65D4-4F58-BD79-52C8C7B87E99}"/>
            </a:ext>
          </a:extLst>
        </xdr:cNvPr>
        <xdr:cNvSpPr/>
      </xdr:nvSpPr>
      <xdr:spPr>
        <a:xfrm>
          <a:off x="16268700" y="90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129923</xdr:rowOff>
    </xdr:from>
    <xdr:ext cx="599010" cy="259045"/>
    <xdr:sp macro="" textlink="">
      <xdr:nvSpPr>
        <xdr:cNvPr id="601" name="教育費該当値テキスト">
          <a:extLst>
            <a:ext uri="{FF2B5EF4-FFF2-40B4-BE49-F238E27FC236}">
              <a16:creationId xmlns:a16="http://schemas.microsoft.com/office/drawing/2014/main" id="{64F5298D-AA51-411B-B3A4-8E994B4FDDA1}"/>
            </a:ext>
          </a:extLst>
        </xdr:cNvPr>
        <xdr:cNvSpPr txBox="1"/>
      </xdr:nvSpPr>
      <xdr:spPr>
        <a:xfrm>
          <a:off x="16370300" y="887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143307</xdr:rowOff>
    </xdr:from>
    <xdr:to>
      <xdr:col>81</xdr:col>
      <xdr:colOff>101600</xdr:colOff>
      <xdr:row>58</xdr:row>
      <xdr:rowOff>73457</xdr:rowOff>
    </xdr:to>
    <xdr:sp macro="" textlink="">
      <xdr:nvSpPr>
        <xdr:cNvPr id="602" name="楕円 601">
          <a:extLst>
            <a:ext uri="{FF2B5EF4-FFF2-40B4-BE49-F238E27FC236}">
              <a16:creationId xmlns:a16="http://schemas.microsoft.com/office/drawing/2014/main" id="{0E415869-6CE9-4BDC-A676-782D2DACBC86}"/>
            </a:ext>
          </a:extLst>
        </xdr:cNvPr>
        <xdr:cNvSpPr/>
      </xdr:nvSpPr>
      <xdr:spPr>
        <a:xfrm>
          <a:off x="15430500" y="99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64584</xdr:rowOff>
    </xdr:from>
    <xdr:ext cx="534377" cy="259045"/>
    <xdr:sp macro="" textlink="">
      <xdr:nvSpPr>
        <xdr:cNvPr id="603" name="テキスト ボックス 602">
          <a:extLst>
            <a:ext uri="{FF2B5EF4-FFF2-40B4-BE49-F238E27FC236}">
              <a16:creationId xmlns:a16="http://schemas.microsoft.com/office/drawing/2014/main" id="{781F8878-1F06-47D4-BE85-E2F089E6A242}"/>
            </a:ext>
          </a:extLst>
        </xdr:cNvPr>
        <xdr:cNvSpPr txBox="1"/>
      </xdr:nvSpPr>
      <xdr:spPr>
        <a:xfrm>
          <a:off x="15214111" y="1000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146758</xdr:rowOff>
    </xdr:from>
    <xdr:to>
      <xdr:col>76</xdr:col>
      <xdr:colOff>165100</xdr:colOff>
      <xdr:row>57</xdr:row>
      <xdr:rowOff>76908</xdr:rowOff>
    </xdr:to>
    <xdr:sp macro="" textlink="">
      <xdr:nvSpPr>
        <xdr:cNvPr id="604" name="楕円 603">
          <a:extLst>
            <a:ext uri="{FF2B5EF4-FFF2-40B4-BE49-F238E27FC236}">
              <a16:creationId xmlns:a16="http://schemas.microsoft.com/office/drawing/2014/main" id="{240823EC-6632-446B-A1DE-6D4107565518}"/>
            </a:ext>
          </a:extLst>
        </xdr:cNvPr>
        <xdr:cNvSpPr/>
      </xdr:nvSpPr>
      <xdr:spPr>
        <a:xfrm>
          <a:off x="14541500" y="974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68035</xdr:rowOff>
    </xdr:from>
    <xdr:ext cx="534377" cy="259045"/>
    <xdr:sp macro="" textlink="">
      <xdr:nvSpPr>
        <xdr:cNvPr id="605" name="テキスト ボックス 604">
          <a:extLst>
            <a:ext uri="{FF2B5EF4-FFF2-40B4-BE49-F238E27FC236}">
              <a16:creationId xmlns:a16="http://schemas.microsoft.com/office/drawing/2014/main" id="{C6C3EC25-3037-47A2-AE50-2C23DB7ED65F}"/>
            </a:ext>
          </a:extLst>
        </xdr:cNvPr>
        <xdr:cNvSpPr txBox="1"/>
      </xdr:nvSpPr>
      <xdr:spPr>
        <a:xfrm>
          <a:off x="14325111" y="984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10566</xdr:rowOff>
    </xdr:from>
    <xdr:to>
      <xdr:col>72</xdr:col>
      <xdr:colOff>38100</xdr:colOff>
      <xdr:row>58</xdr:row>
      <xdr:rowOff>112166</xdr:rowOff>
    </xdr:to>
    <xdr:sp macro="" textlink="">
      <xdr:nvSpPr>
        <xdr:cNvPr id="606" name="楕円 605">
          <a:extLst>
            <a:ext uri="{FF2B5EF4-FFF2-40B4-BE49-F238E27FC236}">
              <a16:creationId xmlns:a16="http://schemas.microsoft.com/office/drawing/2014/main" id="{5C7C3927-3AAF-4838-B304-990707C12613}"/>
            </a:ext>
          </a:extLst>
        </xdr:cNvPr>
        <xdr:cNvSpPr/>
      </xdr:nvSpPr>
      <xdr:spPr>
        <a:xfrm>
          <a:off x="13652500" y="995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103293</xdr:rowOff>
    </xdr:from>
    <xdr:ext cx="534377" cy="259045"/>
    <xdr:sp macro="" textlink="">
      <xdr:nvSpPr>
        <xdr:cNvPr id="607" name="テキスト ボックス 606">
          <a:extLst>
            <a:ext uri="{FF2B5EF4-FFF2-40B4-BE49-F238E27FC236}">
              <a16:creationId xmlns:a16="http://schemas.microsoft.com/office/drawing/2014/main" id="{94DEC679-D0A9-4BB6-B26B-5F3D736A39DF}"/>
            </a:ext>
          </a:extLst>
        </xdr:cNvPr>
        <xdr:cNvSpPr txBox="1"/>
      </xdr:nvSpPr>
      <xdr:spPr>
        <a:xfrm>
          <a:off x="13436111" y="1004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13266</xdr:rowOff>
    </xdr:from>
    <xdr:to>
      <xdr:col>67</xdr:col>
      <xdr:colOff>101600</xdr:colOff>
      <xdr:row>58</xdr:row>
      <xdr:rowOff>114866</xdr:rowOff>
    </xdr:to>
    <xdr:sp macro="" textlink="">
      <xdr:nvSpPr>
        <xdr:cNvPr id="608" name="楕円 607">
          <a:extLst>
            <a:ext uri="{FF2B5EF4-FFF2-40B4-BE49-F238E27FC236}">
              <a16:creationId xmlns:a16="http://schemas.microsoft.com/office/drawing/2014/main" id="{F33D6BE9-ABD8-40BD-8115-2ACEC978FD7B}"/>
            </a:ext>
          </a:extLst>
        </xdr:cNvPr>
        <xdr:cNvSpPr/>
      </xdr:nvSpPr>
      <xdr:spPr>
        <a:xfrm>
          <a:off x="12763500" y="99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105993</xdr:rowOff>
    </xdr:from>
    <xdr:ext cx="534377" cy="259045"/>
    <xdr:sp macro="" textlink="">
      <xdr:nvSpPr>
        <xdr:cNvPr id="609" name="テキスト ボックス 608">
          <a:extLst>
            <a:ext uri="{FF2B5EF4-FFF2-40B4-BE49-F238E27FC236}">
              <a16:creationId xmlns:a16="http://schemas.microsoft.com/office/drawing/2014/main" id="{E6D06ACD-3B08-4265-A9B2-86A4D0F4CD3E}"/>
            </a:ext>
          </a:extLst>
        </xdr:cNvPr>
        <xdr:cNvSpPr txBox="1"/>
      </xdr:nvSpPr>
      <xdr:spPr>
        <a:xfrm>
          <a:off x="12547111" y="10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F2BD8C8-99EF-4992-9195-4A71C4CAEB4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701E74AA-4A99-43B0-97CA-DF0B402A39FE}"/>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A6C9E7AC-E3C0-4473-982E-F92A51DA5AF3}"/>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F00F21D0-A0FA-4D47-8FC6-10174EF1101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605D5B83-8940-4FE2-9B52-F5FE1BFEF492}"/>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CD65F06B-D7CB-4CAD-B9DF-B7ED4EB7204A}"/>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FE91685A-DEE5-4FF6-B2B4-1C87ADB751C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F683BCD7-D6D4-44DB-B643-D379DD914303}"/>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8A990387-576E-402B-A3DE-1BDD5C074F4D}"/>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A5CE52C4-6A4C-4322-8CA3-5878A0D8A77A}"/>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6221644A-60CE-4D27-B49A-1BE1B3BB3D4D}"/>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5000EF08-72C8-461B-B576-BF423E44A1EB}"/>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5D5EEE76-C0E4-496F-9BFC-0EDF96338C3A}"/>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8DF1EF6A-1A8C-409E-BE1B-A019224B8039}"/>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59263FD1-FB80-4629-AE50-7696B12EA072}"/>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a:extLst>
            <a:ext uri="{FF2B5EF4-FFF2-40B4-BE49-F238E27FC236}">
              <a16:creationId xmlns:a16="http://schemas.microsoft.com/office/drawing/2014/main" id="{2D68A6BB-2C83-4C6C-8498-338821296A06}"/>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755DD3E2-9EC6-46C9-AC0D-2734FFCD52BB}"/>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a:extLst>
            <a:ext uri="{FF2B5EF4-FFF2-40B4-BE49-F238E27FC236}">
              <a16:creationId xmlns:a16="http://schemas.microsoft.com/office/drawing/2014/main" id="{1227FA02-EBA6-4329-AA2D-B04231B449DE}"/>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376DD6C0-AE0B-472F-B58D-35BF818B0609}"/>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7137728A-A6E1-413D-9596-D8F1776A36FE}"/>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FBE74C89-38F0-48DB-9AF7-890A00D0867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24916</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DF269D31-09C3-4F1D-AACD-8EE623A78FC6}"/>
            </a:ext>
          </a:extLst>
        </xdr:cNvPr>
        <xdr:cNvCxnSpPr/>
      </xdr:nvCxnSpPr>
      <xdr:spPr>
        <a:xfrm flipV="1">
          <a:off x="16317595" y="12026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F9792966-1DA7-4314-9360-E34EED813108}"/>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E9488A72-A412-4F12-9614-8C192AEA548E}"/>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143043</xdr:rowOff>
    </xdr:from>
    <xdr:ext cx="599010" cy="259045"/>
    <xdr:sp macro="" textlink="">
      <xdr:nvSpPr>
        <xdr:cNvPr id="634" name="災害復旧費最大値テキスト">
          <a:extLst>
            <a:ext uri="{FF2B5EF4-FFF2-40B4-BE49-F238E27FC236}">
              <a16:creationId xmlns:a16="http://schemas.microsoft.com/office/drawing/2014/main" id="{AC5D32BB-6998-4700-9B73-70DBEEECD2A4}"/>
            </a:ext>
          </a:extLst>
        </xdr:cNvPr>
        <xdr:cNvSpPr txBox="1"/>
      </xdr:nvSpPr>
      <xdr:spPr>
        <a:xfrm>
          <a:off x="16370300" y="1180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24916</xdr:rowOff>
    </xdr:from>
    <xdr:to>
      <xdr:col>86</xdr:col>
      <xdr:colOff>25400</xdr:colOff>
      <xdr:row>70</xdr:row>
      <xdr:rowOff>24916</xdr:rowOff>
    </xdr:to>
    <xdr:cxnSp macro="">
      <xdr:nvCxnSpPr>
        <xdr:cNvPr id="635" name="直線コネクタ 634">
          <a:extLst>
            <a:ext uri="{FF2B5EF4-FFF2-40B4-BE49-F238E27FC236}">
              <a16:creationId xmlns:a16="http://schemas.microsoft.com/office/drawing/2014/main" id="{43CFA8FB-4B94-4AC1-8B8B-1D575A574B7A}"/>
            </a:ext>
          </a:extLst>
        </xdr:cNvPr>
        <xdr:cNvCxnSpPr/>
      </xdr:nvCxnSpPr>
      <xdr:spPr>
        <a:xfrm>
          <a:off x="16230600" y="1202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120524</xdr:rowOff>
    </xdr:from>
    <xdr:to>
      <xdr:col>85</xdr:col>
      <xdr:colOff>127000</xdr:colOff>
      <xdr:row>78</xdr:row>
      <xdr:rowOff>139590</xdr:rowOff>
    </xdr:to>
    <xdr:cxnSp macro="">
      <xdr:nvCxnSpPr>
        <xdr:cNvPr id="636" name="直線コネクタ 635">
          <a:extLst>
            <a:ext uri="{FF2B5EF4-FFF2-40B4-BE49-F238E27FC236}">
              <a16:creationId xmlns:a16="http://schemas.microsoft.com/office/drawing/2014/main" id="{697D47C8-534B-4226-A93F-72318C08CA81}"/>
            </a:ext>
          </a:extLst>
        </xdr:cNvPr>
        <xdr:cNvCxnSpPr/>
      </xdr:nvCxnSpPr>
      <xdr:spPr>
        <a:xfrm flipV="1">
          <a:off x="15481300" y="13493624"/>
          <a:ext cx="838200" cy="1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xdr:rowOff>
    </xdr:from>
    <xdr:ext cx="534377" cy="259045"/>
    <xdr:sp macro="" textlink="">
      <xdr:nvSpPr>
        <xdr:cNvPr id="637" name="災害復旧費平均値テキスト">
          <a:extLst>
            <a:ext uri="{FF2B5EF4-FFF2-40B4-BE49-F238E27FC236}">
              <a16:creationId xmlns:a16="http://schemas.microsoft.com/office/drawing/2014/main" id="{8FD2CBD2-8FA4-4A0D-BCA4-CF9FE7D28A77}"/>
            </a:ext>
          </a:extLst>
        </xdr:cNvPr>
        <xdr:cNvSpPr txBox="1"/>
      </xdr:nvSpPr>
      <xdr:spPr>
        <a:xfrm>
          <a:off x="16370300" y="1320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151536</xdr:rowOff>
    </xdr:from>
    <xdr:to>
      <xdr:col>85</xdr:col>
      <xdr:colOff>177800</xdr:colOff>
      <xdr:row>78</xdr:row>
      <xdr:rowOff>81686</xdr:rowOff>
    </xdr:to>
    <xdr:sp macro="" textlink="">
      <xdr:nvSpPr>
        <xdr:cNvPr id="638" name="フローチャート: 判断 637">
          <a:extLst>
            <a:ext uri="{FF2B5EF4-FFF2-40B4-BE49-F238E27FC236}">
              <a16:creationId xmlns:a16="http://schemas.microsoft.com/office/drawing/2014/main" id="{DC76A7D1-CA1D-4749-B142-E9D48C056606}"/>
            </a:ext>
          </a:extLst>
        </xdr:cNvPr>
        <xdr:cNvSpPr/>
      </xdr:nvSpPr>
      <xdr:spPr>
        <a:xfrm>
          <a:off x="16268700" y="1335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139590</xdr:rowOff>
    </xdr:from>
    <xdr:to>
      <xdr:col>81</xdr:col>
      <xdr:colOff>50800</xdr:colOff>
      <xdr:row>78</xdr:row>
      <xdr:rowOff>139599</xdr:rowOff>
    </xdr:to>
    <xdr:cxnSp macro="">
      <xdr:nvCxnSpPr>
        <xdr:cNvPr id="639" name="直線コネクタ 638">
          <a:extLst>
            <a:ext uri="{FF2B5EF4-FFF2-40B4-BE49-F238E27FC236}">
              <a16:creationId xmlns:a16="http://schemas.microsoft.com/office/drawing/2014/main" id="{D8927467-ADC6-4610-8634-865B258D82F4}"/>
            </a:ext>
          </a:extLst>
        </xdr:cNvPr>
        <xdr:cNvCxnSpPr/>
      </xdr:nvCxnSpPr>
      <xdr:spPr>
        <a:xfrm flipV="1">
          <a:off x="14592300" y="13512690"/>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140618</xdr:rowOff>
    </xdr:from>
    <xdr:to>
      <xdr:col>81</xdr:col>
      <xdr:colOff>101600</xdr:colOff>
      <xdr:row>78</xdr:row>
      <xdr:rowOff>70768</xdr:rowOff>
    </xdr:to>
    <xdr:sp macro="" textlink="">
      <xdr:nvSpPr>
        <xdr:cNvPr id="640" name="フローチャート: 判断 639">
          <a:extLst>
            <a:ext uri="{FF2B5EF4-FFF2-40B4-BE49-F238E27FC236}">
              <a16:creationId xmlns:a16="http://schemas.microsoft.com/office/drawing/2014/main" id="{2897F39B-397F-4338-9C6F-491F4DE0CAFE}"/>
            </a:ext>
          </a:extLst>
        </xdr:cNvPr>
        <xdr:cNvSpPr/>
      </xdr:nvSpPr>
      <xdr:spPr>
        <a:xfrm>
          <a:off x="15430500" y="133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87295</xdr:rowOff>
    </xdr:from>
    <xdr:ext cx="534377" cy="259045"/>
    <xdr:sp macro="" textlink="">
      <xdr:nvSpPr>
        <xdr:cNvPr id="641" name="テキスト ボックス 640">
          <a:extLst>
            <a:ext uri="{FF2B5EF4-FFF2-40B4-BE49-F238E27FC236}">
              <a16:creationId xmlns:a16="http://schemas.microsoft.com/office/drawing/2014/main" id="{0927B9B7-2052-4E61-AF6C-F0056AD53FAD}"/>
            </a:ext>
          </a:extLst>
        </xdr:cNvPr>
        <xdr:cNvSpPr txBox="1"/>
      </xdr:nvSpPr>
      <xdr:spPr>
        <a:xfrm>
          <a:off x="15214111" y="1311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139590</xdr:rowOff>
    </xdr:from>
    <xdr:to>
      <xdr:col>76</xdr:col>
      <xdr:colOff>114300</xdr:colOff>
      <xdr:row>78</xdr:row>
      <xdr:rowOff>139599</xdr:rowOff>
    </xdr:to>
    <xdr:cxnSp macro="">
      <xdr:nvCxnSpPr>
        <xdr:cNvPr id="642" name="直線コネクタ 641">
          <a:extLst>
            <a:ext uri="{FF2B5EF4-FFF2-40B4-BE49-F238E27FC236}">
              <a16:creationId xmlns:a16="http://schemas.microsoft.com/office/drawing/2014/main" id="{A9340D95-270B-4D9C-8274-37B78682C4AB}"/>
            </a:ext>
          </a:extLst>
        </xdr:cNvPr>
        <xdr:cNvCxnSpPr/>
      </xdr:nvCxnSpPr>
      <xdr:spPr>
        <a:xfrm>
          <a:off x="13703300" y="13512690"/>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133276</xdr:rowOff>
    </xdr:from>
    <xdr:to>
      <xdr:col>76</xdr:col>
      <xdr:colOff>165100</xdr:colOff>
      <xdr:row>78</xdr:row>
      <xdr:rowOff>63426</xdr:rowOff>
    </xdr:to>
    <xdr:sp macro="" textlink="">
      <xdr:nvSpPr>
        <xdr:cNvPr id="643" name="フローチャート: 判断 642">
          <a:extLst>
            <a:ext uri="{FF2B5EF4-FFF2-40B4-BE49-F238E27FC236}">
              <a16:creationId xmlns:a16="http://schemas.microsoft.com/office/drawing/2014/main" id="{D9D817E0-AB1D-485D-8947-8A542B4F772F}"/>
            </a:ext>
          </a:extLst>
        </xdr:cNvPr>
        <xdr:cNvSpPr/>
      </xdr:nvSpPr>
      <xdr:spPr>
        <a:xfrm>
          <a:off x="14541500" y="1333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79953</xdr:rowOff>
    </xdr:from>
    <xdr:ext cx="534377" cy="259045"/>
    <xdr:sp macro="" textlink="">
      <xdr:nvSpPr>
        <xdr:cNvPr id="644" name="テキスト ボックス 643">
          <a:extLst>
            <a:ext uri="{FF2B5EF4-FFF2-40B4-BE49-F238E27FC236}">
              <a16:creationId xmlns:a16="http://schemas.microsoft.com/office/drawing/2014/main" id="{69F214F0-0097-4FC9-86A7-1E8B37C48D0A}"/>
            </a:ext>
          </a:extLst>
        </xdr:cNvPr>
        <xdr:cNvSpPr txBox="1"/>
      </xdr:nvSpPr>
      <xdr:spPr>
        <a:xfrm>
          <a:off x="14325111" y="1311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139590</xdr:rowOff>
    </xdr:from>
    <xdr:to>
      <xdr:col>71</xdr:col>
      <xdr:colOff>177800</xdr:colOff>
      <xdr:row>78</xdr:row>
      <xdr:rowOff>139636</xdr:rowOff>
    </xdr:to>
    <xdr:cxnSp macro="">
      <xdr:nvCxnSpPr>
        <xdr:cNvPr id="645" name="直線コネクタ 644">
          <a:extLst>
            <a:ext uri="{FF2B5EF4-FFF2-40B4-BE49-F238E27FC236}">
              <a16:creationId xmlns:a16="http://schemas.microsoft.com/office/drawing/2014/main" id="{0E22F32E-9C29-4346-98E8-8FD616DD3012}"/>
            </a:ext>
          </a:extLst>
        </xdr:cNvPr>
        <xdr:cNvCxnSpPr/>
      </xdr:nvCxnSpPr>
      <xdr:spPr>
        <a:xfrm flipV="1">
          <a:off x="12814300" y="13512690"/>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110581</xdr:rowOff>
    </xdr:from>
    <xdr:to>
      <xdr:col>72</xdr:col>
      <xdr:colOff>38100</xdr:colOff>
      <xdr:row>78</xdr:row>
      <xdr:rowOff>40731</xdr:rowOff>
    </xdr:to>
    <xdr:sp macro="" textlink="">
      <xdr:nvSpPr>
        <xdr:cNvPr id="646" name="フローチャート: 判断 645">
          <a:extLst>
            <a:ext uri="{FF2B5EF4-FFF2-40B4-BE49-F238E27FC236}">
              <a16:creationId xmlns:a16="http://schemas.microsoft.com/office/drawing/2014/main" id="{08C523F7-BB96-4D98-AFBF-0D8BAB54D68D}"/>
            </a:ext>
          </a:extLst>
        </xdr:cNvPr>
        <xdr:cNvSpPr/>
      </xdr:nvSpPr>
      <xdr:spPr>
        <a:xfrm>
          <a:off x="13652500" y="1331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57258</xdr:rowOff>
    </xdr:from>
    <xdr:ext cx="534377" cy="259045"/>
    <xdr:sp macro="" textlink="">
      <xdr:nvSpPr>
        <xdr:cNvPr id="647" name="テキスト ボックス 646">
          <a:extLst>
            <a:ext uri="{FF2B5EF4-FFF2-40B4-BE49-F238E27FC236}">
              <a16:creationId xmlns:a16="http://schemas.microsoft.com/office/drawing/2014/main" id="{E8D2EA85-2D1D-4080-95B5-EE4DCABE35A9}"/>
            </a:ext>
          </a:extLst>
        </xdr:cNvPr>
        <xdr:cNvSpPr txBox="1"/>
      </xdr:nvSpPr>
      <xdr:spPr>
        <a:xfrm>
          <a:off x="13436111" y="1308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168197</xdr:rowOff>
    </xdr:from>
    <xdr:to>
      <xdr:col>67</xdr:col>
      <xdr:colOff>101600</xdr:colOff>
      <xdr:row>78</xdr:row>
      <xdr:rowOff>98347</xdr:rowOff>
    </xdr:to>
    <xdr:sp macro="" textlink="">
      <xdr:nvSpPr>
        <xdr:cNvPr id="648" name="フローチャート: 判断 647">
          <a:extLst>
            <a:ext uri="{FF2B5EF4-FFF2-40B4-BE49-F238E27FC236}">
              <a16:creationId xmlns:a16="http://schemas.microsoft.com/office/drawing/2014/main" id="{A6A68218-058A-4BC5-80F6-5C34018DE4B3}"/>
            </a:ext>
          </a:extLst>
        </xdr:cNvPr>
        <xdr:cNvSpPr/>
      </xdr:nvSpPr>
      <xdr:spPr>
        <a:xfrm>
          <a:off x="12763500" y="133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114874</xdr:rowOff>
    </xdr:from>
    <xdr:ext cx="534377" cy="259045"/>
    <xdr:sp macro="" textlink="">
      <xdr:nvSpPr>
        <xdr:cNvPr id="649" name="テキスト ボックス 648">
          <a:extLst>
            <a:ext uri="{FF2B5EF4-FFF2-40B4-BE49-F238E27FC236}">
              <a16:creationId xmlns:a16="http://schemas.microsoft.com/office/drawing/2014/main" id="{5E84BF94-E313-4B78-AB39-E67784A02913}"/>
            </a:ext>
          </a:extLst>
        </xdr:cNvPr>
        <xdr:cNvSpPr txBox="1"/>
      </xdr:nvSpPr>
      <xdr:spPr>
        <a:xfrm>
          <a:off x="12547111" y="1314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CE6FBE01-C241-41E5-A80A-9A894621E72F}"/>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AAB714FA-B1DD-4AA5-81F8-ED30C9E5E8C7}"/>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9F880171-CF60-4B75-8966-1B2721C2CFC1}"/>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6A8D6AE1-4984-4FAB-AD9C-CA44A60CDE2A}"/>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E71FD602-B722-4E49-8372-E852C687FEC8}"/>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69724</xdr:rowOff>
    </xdr:from>
    <xdr:to>
      <xdr:col>85</xdr:col>
      <xdr:colOff>177800</xdr:colOff>
      <xdr:row>78</xdr:row>
      <xdr:rowOff>171324</xdr:rowOff>
    </xdr:to>
    <xdr:sp macro="" textlink="">
      <xdr:nvSpPr>
        <xdr:cNvPr id="655" name="楕円 654">
          <a:extLst>
            <a:ext uri="{FF2B5EF4-FFF2-40B4-BE49-F238E27FC236}">
              <a16:creationId xmlns:a16="http://schemas.microsoft.com/office/drawing/2014/main" id="{CB5AC56B-39EF-4869-8029-D1DB9286BB83}"/>
            </a:ext>
          </a:extLst>
        </xdr:cNvPr>
        <xdr:cNvSpPr/>
      </xdr:nvSpPr>
      <xdr:spPr>
        <a:xfrm>
          <a:off x="16268700" y="134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156101</xdr:rowOff>
    </xdr:from>
    <xdr:ext cx="469744" cy="259045"/>
    <xdr:sp macro="" textlink="">
      <xdr:nvSpPr>
        <xdr:cNvPr id="656" name="災害復旧費該当値テキスト">
          <a:extLst>
            <a:ext uri="{FF2B5EF4-FFF2-40B4-BE49-F238E27FC236}">
              <a16:creationId xmlns:a16="http://schemas.microsoft.com/office/drawing/2014/main" id="{BAA0605B-DE13-48D5-AB78-F8A76A2F894A}"/>
            </a:ext>
          </a:extLst>
        </xdr:cNvPr>
        <xdr:cNvSpPr txBox="1"/>
      </xdr:nvSpPr>
      <xdr:spPr>
        <a:xfrm>
          <a:off x="16370300" y="1335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88790</xdr:rowOff>
    </xdr:from>
    <xdr:to>
      <xdr:col>81</xdr:col>
      <xdr:colOff>101600</xdr:colOff>
      <xdr:row>79</xdr:row>
      <xdr:rowOff>18940</xdr:rowOff>
    </xdr:to>
    <xdr:sp macro="" textlink="">
      <xdr:nvSpPr>
        <xdr:cNvPr id="657" name="楕円 656">
          <a:extLst>
            <a:ext uri="{FF2B5EF4-FFF2-40B4-BE49-F238E27FC236}">
              <a16:creationId xmlns:a16="http://schemas.microsoft.com/office/drawing/2014/main" id="{8B629692-E8F2-49FC-9774-3995898007DB}"/>
            </a:ext>
          </a:extLst>
        </xdr:cNvPr>
        <xdr:cNvSpPr/>
      </xdr:nvSpPr>
      <xdr:spPr>
        <a:xfrm>
          <a:off x="15430500" y="1346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10067</xdr:rowOff>
    </xdr:from>
    <xdr:ext cx="313932" cy="259045"/>
    <xdr:sp macro="" textlink="">
      <xdr:nvSpPr>
        <xdr:cNvPr id="658" name="テキスト ボックス 657">
          <a:extLst>
            <a:ext uri="{FF2B5EF4-FFF2-40B4-BE49-F238E27FC236}">
              <a16:creationId xmlns:a16="http://schemas.microsoft.com/office/drawing/2014/main" id="{A2FDA9F7-1C9B-4F24-89E3-666783699135}"/>
            </a:ext>
          </a:extLst>
        </xdr:cNvPr>
        <xdr:cNvSpPr txBox="1"/>
      </xdr:nvSpPr>
      <xdr:spPr>
        <a:xfrm>
          <a:off x="15324333" y="13554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88799</xdr:rowOff>
    </xdr:from>
    <xdr:to>
      <xdr:col>76</xdr:col>
      <xdr:colOff>165100</xdr:colOff>
      <xdr:row>79</xdr:row>
      <xdr:rowOff>18949</xdr:rowOff>
    </xdr:to>
    <xdr:sp macro="" textlink="">
      <xdr:nvSpPr>
        <xdr:cNvPr id="659" name="楕円 658">
          <a:extLst>
            <a:ext uri="{FF2B5EF4-FFF2-40B4-BE49-F238E27FC236}">
              <a16:creationId xmlns:a16="http://schemas.microsoft.com/office/drawing/2014/main" id="{59CB63CD-5AAD-415C-85EE-D42463117D20}"/>
            </a:ext>
          </a:extLst>
        </xdr:cNvPr>
        <xdr:cNvSpPr/>
      </xdr:nvSpPr>
      <xdr:spPr>
        <a:xfrm>
          <a:off x="14541500" y="134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10076</xdr:rowOff>
    </xdr:from>
    <xdr:ext cx="313932" cy="259045"/>
    <xdr:sp macro="" textlink="">
      <xdr:nvSpPr>
        <xdr:cNvPr id="660" name="テキスト ボックス 659">
          <a:extLst>
            <a:ext uri="{FF2B5EF4-FFF2-40B4-BE49-F238E27FC236}">
              <a16:creationId xmlns:a16="http://schemas.microsoft.com/office/drawing/2014/main" id="{1B53E5FB-0CE5-45DD-8757-71E2271E1292}"/>
            </a:ext>
          </a:extLst>
        </xdr:cNvPr>
        <xdr:cNvSpPr txBox="1"/>
      </xdr:nvSpPr>
      <xdr:spPr>
        <a:xfrm>
          <a:off x="14435333" y="13554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88790</xdr:rowOff>
    </xdr:from>
    <xdr:to>
      <xdr:col>72</xdr:col>
      <xdr:colOff>38100</xdr:colOff>
      <xdr:row>79</xdr:row>
      <xdr:rowOff>18940</xdr:rowOff>
    </xdr:to>
    <xdr:sp macro="" textlink="">
      <xdr:nvSpPr>
        <xdr:cNvPr id="661" name="楕円 660">
          <a:extLst>
            <a:ext uri="{FF2B5EF4-FFF2-40B4-BE49-F238E27FC236}">
              <a16:creationId xmlns:a16="http://schemas.microsoft.com/office/drawing/2014/main" id="{06DCBF91-63D5-4B29-8AB0-BA48007E6841}"/>
            </a:ext>
          </a:extLst>
        </xdr:cNvPr>
        <xdr:cNvSpPr/>
      </xdr:nvSpPr>
      <xdr:spPr>
        <a:xfrm>
          <a:off x="13652500" y="1346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10067</xdr:rowOff>
    </xdr:from>
    <xdr:ext cx="313932" cy="259045"/>
    <xdr:sp macro="" textlink="">
      <xdr:nvSpPr>
        <xdr:cNvPr id="662" name="テキスト ボックス 661">
          <a:extLst>
            <a:ext uri="{FF2B5EF4-FFF2-40B4-BE49-F238E27FC236}">
              <a16:creationId xmlns:a16="http://schemas.microsoft.com/office/drawing/2014/main" id="{67A9AF7E-B374-4DA1-BB70-0821EA93F0C2}"/>
            </a:ext>
          </a:extLst>
        </xdr:cNvPr>
        <xdr:cNvSpPr txBox="1"/>
      </xdr:nvSpPr>
      <xdr:spPr>
        <a:xfrm>
          <a:off x="13546333" y="13554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88836</xdr:rowOff>
    </xdr:from>
    <xdr:to>
      <xdr:col>67</xdr:col>
      <xdr:colOff>101600</xdr:colOff>
      <xdr:row>79</xdr:row>
      <xdr:rowOff>18986</xdr:rowOff>
    </xdr:to>
    <xdr:sp macro="" textlink="">
      <xdr:nvSpPr>
        <xdr:cNvPr id="663" name="楕円 662">
          <a:extLst>
            <a:ext uri="{FF2B5EF4-FFF2-40B4-BE49-F238E27FC236}">
              <a16:creationId xmlns:a16="http://schemas.microsoft.com/office/drawing/2014/main" id="{320A562B-26EA-4243-9595-E29230F70778}"/>
            </a:ext>
          </a:extLst>
        </xdr:cNvPr>
        <xdr:cNvSpPr/>
      </xdr:nvSpPr>
      <xdr:spPr>
        <a:xfrm>
          <a:off x="12763500" y="1346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10113</xdr:rowOff>
    </xdr:from>
    <xdr:ext cx="249299" cy="259045"/>
    <xdr:sp macro="" textlink="">
      <xdr:nvSpPr>
        <xdr:cNvPr id="664" name="テキスト ボックス 663">
          <a:extLst>
            <a:ext uri="{FF2B5EF4-FFF2-40B4-BE49-F238E27FC236}">
              <a16:creationId xmlns:a16="http://schemas.microsoft.com/office/drawing/2014/main" id="{06F3A3AE-303A-4869-B89B-AD51C09A3B96}"/>
            </a:ext>
          </a:extLst>
        </xdr:cNvPr>
        <xdr:cNvSpPr txBox="1"/>
      </xdr:nvSpPr>
      <xdr:spPr>
        <a:xfrm>
          <a:off x="12689650" y="135546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61370D4-768D-4ED8-BB0E-6B72B5E03CBF}"/>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17E8F25A-D3E4-4FAB-8DBB-66AB4F1699D6}"/>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76BAD82B-BE2D-4E92-B1CD-E485A8EBC9F5}"/>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81C7DC8-388B-4882-8B94-8F75955582BC}"/>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7F3DF510-0555-48CB-B17B-482273F00784}"/>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B2C428BE-B525-417C-97AA-BAE8E5EB5F9E}"/>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C4B5AFD2-E9D1-46DA-97E5-A36F64CFB1E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D9642342-A401-4A53-8E83-2BA855A23802}"/>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E338B436-E29B-412B-8FF3-05EF3DA44C0D}"/>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4C239C00-A624-468A-9D8A-0043CB54BCDB}"/>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E6402039-F4B8-4512-901E-5FD72A87962F}"/>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A903A0BC-8C67-482A-B996-943498568521}"/>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a:extLst>
            <a:ext uri="{FF2B5EF4-FFF2-40B4-BE49-F238E27FC236}">
              <a16:creationId xmlns:a16="http://schemas.microsoft.com/office/drawing/2014/main" id="{0C7DD0E4-FB6E-4173-9ACF-F9C189E361DF}"/>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9CEC311-080E-4553-AA38-B50418BDC9D4}"/>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BBCA27CD-E17F-4909-85F3-148FDF6B794F}"/>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51F9941F-F0CC-407B-8C8A-7C1D43E40342}"/>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23518B4A-0641-4D89-B2C8-CD66FC89F5E7}"/>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4B55249B-49C0-4B8D-A0AE-13B104456A33}"/>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3" name="テキスト ボックス 682">
          <a:extLst>
            <a:ext uri="{FF2B5EF4-FFF2-40B4-BE49-F238E27FC236}">
              <a16:creationId xmlns:a16="http://schemas.microsoft.com/office/drawing/2014/main" id="{3613F00D-7C69-44C8-82D0-E5EA7713F6E4}"/>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6A649495-F7DF-449F-8095-95A1D0440A45}"/>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a:extLst>
            <a:ext uri="{FF2B5EF4-FFF2-40B4-BE49-F238E27FC236}">
              <a16:creationId xmlns:a16="http://schemas.microsoft.com/office/drawing/2014/main" id="{3F297048-8E34-4593-AD2F-E8321EBB91A5}"/>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95E59ECB-B8BE-44AE-82E1-9D33971BF017}"/>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19EB6303-F426-41EE-83C8-E42B6C3E1BA7}"/>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7A87DA85-10BF-45D4-A191-FDE2BD3436A3}"/>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A1F3028A-C9B4-4DEA-9616-FCC8072E5BD7}"/>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B941F91F-2735-472F-8708-3BE49AB382F2}"/>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33085</xdr:rowOff>
    </xdr:from>
    <xdr:to>
      <xdr:col>85</xdr:col>
      <xdr:colOff>126364</xdr:colOff>
      <xdr:row>99</xdr:row>
      <xdr:rowOff>116731</xdr:rowOff>
    </xdr:to>
    <xdr:cxnSp macro="">
      <xdr:nvCxnSpPr>
        <xdr:cNvPr id="691" name="直線コネクタ 690">
          <a:extLst>
            <a:ext uri="{FF2B5EF4-FFF2-40B4-BE49-F238E27FC236}">
              <a16:creationId xmlns:a16="http://schemas.microsoft.com/office/drawing/2014/main" id="{09C7E21F-F45A-4EEA-A867-909DB5BECC96}"/>
            </a:ext>
          </a:extLst>
        </xdr:cNvPr>
        <xdr:cNvCxnSpPr/>
      </xdr:nvCxnSpPr>
      <xdr:spPr>
        <a:xfrm flipV="1">
          <a:off x="16317595" y="15463585"/>
          <a:ext cx="1269" cy="162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120558</xdr:rowOff>
    </xdr:from>
    <xdr:ext cx="534377" cy="259045"/>
    <xdr:sp macro="" textlink="">
      <xdr:nvSpPr>
        <xdr:cNvPr id="692" name="公債費最小値テキスト">
          <a:extLst>
            <a:ext uri="{FF2B5EF4-FFF2-40B4-BE49-F238E27FC236}">
              <a16:creationId xmlns:a16="http://schemas.microsoft.com/office/drawing/2014/main" id="{BFBD8336-DBEF-40D1-AB3A-2D3098E8E5E1}"/>
            </a:ext>
          </a:extLst>
        </xdr:cNvPr>
        <xdr:cNvSpPr txBox="1"/>
      </xdr:nvSpPr>
      <xdr:spPr>
        <a:xfrm>
          <a:off x="16370300" y="1709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116731</xdr:rowOff>
    </xdr:from>
    <xdr:to>
      <xdr:col>86</xdr:col>
      <xdr:colOff>25400</xdr:colOff>
      <xdr:row>99</xdr:row>
      <xdr:rowOff>116731</xdr:rowOff>
    </xdr:to>
    <xdr:cxnSp macro="">
      <xdr:nvCxnSpPr>
        <xdr:cNvPr id="693" name="直線コネクタ 692">
          <a:extLst>
            <a:ext uri="{FF2B5EF4-FFF2-40B4-BE49-F238E27FC236}">
              <a16:creationId xmlns:a16="http://schemas.microsoft.com/office/drawing/2014/main" id="{BC47F719-0017-4C5E-8739-5A4165F95039}"/>
            </a:ext>
          </a:extLst>
        </xdr:cNvPr>
        <xdr:cNvCxnSpPr/>
      </xdr:nvCxnSpPr>
      <xdr:spPr>
        <a:xfrm>
          <a:off x="16230600" y="1709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151212</xdr:rowOff>
    </xdr:from>
    <xdr:ext cx="599010" cy="259045"/>
    <xdr:sp macro="" textlink="">
      <xdr:nvSpPr>
        <xdr:cNvPr id="694" name="公債費最大値テキスト">
          <a:extLst>
            <a:ext uri="{FF2B5EF4-FFF2-40B4-BE49-F238E27FC236}">
              <a16:creationId xmlns:a16="http://schemas.microsoft.com/office/drawing/2014/main" id="{B8727696-71C3-4CE9-91DB-5D8FFF3322C5}"/>
            </a:ext>
          </a:extLst>
        </xdr:cNvPr>
        <xdr:cNvSpPr txBox="1"/>
      </xdr:nvSpPr>
      <xdr:spPr>
        <a:xfrm>
          <a:off x="16370300" y="1523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177,794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33085</xdr:rowOff>
    </xdr:from>
    <xdr:to>
      <xdr:col>86</xdr:col>
      <xdr:colOff>25400</xdr:colOff>
      <xdr:row>90</xdr:row>
      <xdr:rowOff>33085</xdr:rowOff>
    </xdr:to>
    <xdr:cxnSp macro="">
      <xdr:nvCxnSpPr>
        <xdr:cNvPr id="695" name="直線コネクタ 694">
          <a:extLst>
            <a:ext uri="{FF2B5EF4-FFF2-40B4-BE49-F238E27FC236}">
              <a16:creationId xmlns:a16="http://schemas.microsoft.com/office/drawing/2014/main" id="{28F753B6-B756-4A59-98FE-917FA9A55533}"/>
            </a:ext>
          </a:extLst>
        </xdr:cNvPr>
        <xdr:cNvCxnSpPr/>
      </xdr:nvCxnSpPr>
      <xdr:spPr>
        <a:xfrm>
          <a:off x="16230600" y="1546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117156</xdr:rowOff>
    </xdr:from>
    <xdr:to>
      <xdr:col>85</xdr:col>
      <xdr:colOff>127000</xdr:colOff>
      <xdr:row>98</xdr:row>
      <xdr:rowOff>24791</xdr:rowOff>
    </xdr:to>
    <xdr:cxnSp macro="">
      <xdr:nvCxnSpPr>
        <xdr:cNvPr id="696" name="直線コネクタ 695">
          <a:extLst>
            <a:ext uri="{FF2B5EF4-FFF2-40B4-BE49-F238E27FC236}">
              <a16:creationId xmlns:a16="http://schemas.microsoft.com/office/drawing/2014/main" id="{8D0EDE00-E0C5-4D8F-96B0-53080E32E91A}"/>
            </a:ext>
          </a:extLst>
        </xdr:cNvPr>
        <xdr:cNvCxnSpPr/>
      </xdr:nvCxnSpPr>
      <xdr:spPr>
        <a:xfrm flipV="1">
          <a:off x="15481300" y="16747806"/>
          <a:ext cx="838200" cy="7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167687</xdr:rowOff>
    </xdr:from>
    <xdr:ext cx="534377" cy="259045"/>
    <xdr:sp macro="" textlink="">
      <xdr:nvSpPr>
        <xdr:cNvPr id="697" name="公債費平均値テキスト">
          <a:extLst>
            <a:ext uri="{FF2B5EF4-FFF2-40B4-BE49-F238E27FC236}">
              <a16:creationId xmlns:a16="http://schemas.microsoft.com/office/drawing/2014/main" id="{E4228F23-398B-4A80-9B2F-EAD936DDC142}"/>
            </a:ext>
          </a:extLst>
        </xdr:cNvPr>
        <xdr:cNvSpPr txBox="1"/>
      </xdr:nvSpPr>
      <xdr:spPr>
        <a:xfrm>
          <a:off x="16370300" y="16283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144810</xdr:rowOff>
    </xdr:from>
    <xdr:to>
      <xdr:col>85</xdr:col>
      <xdr:colOff>177800</xdr:colOff>
      <xdr:row>96</xdr:row>
      <xdr:rowOff>74960</xdr:rowOff>
    </xdr:to>
    <xdr:sp macro="" textlink="">
      <xdr:nvSpPr>
        <xdr:cNvPr id="698" name="フローチャート: 判断 697">
          <a:extLst>
            <a:ext uri="{FF2B5EF4-FFF2-40B4-BE49-F238E27FC236}">
              <a16:creationId xmlns:a16="http://schemas.microsoft.com/office/drawing/2014/main" id="{6ED5545E-4726-4ADD-8080-4DF6F604A957}"/>
            </a:ext>
          </a:extLst>
        </xdr:cNvPr>
        <xdr:cNvSpPr/>
      </xdr:nvSpPr>
      <xdr:spPr>
        <a:xfrm>
          <a:off x="162687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24791</xdr:rowOff>
    </xdr:from>
    <xdr:to>
      <xdr:col>81</xdr:col>
      <xdr:colOff>50800</xdr:colOff>
      <xdr:row>98</xdr:row>
      <xdr:rowOff>93360</xdr:rowOff>
    </xdr:to>
    <xdr:cxnSp macro="">
      <xdr:nvCxnSpPr>
        <xdr:cNvPr id="699" name="直線コネクタ 698">
          <a:extLst>
            <a:ext uri="{FF2B5EF4-FFF2-40B4-BE49-F238E27FC236}">
              <a16:creationId xmlns:a16="http://schemas.microsoft.com/office/drawing/2014/main" id="{025B5EFC-3186-4B25-B70D-79F010BA2B3B}"/>
            </a:ext>
          </a:extLst>
        </xdr:cNvPr>
        <xdr:cNvCxnSpPr/>
      </xdr:nvCxnSpPr>
      <xdr:spPr>
        <a:xfrm flipV="1">
          <a:off x="14592300" y="16826891"/>
          <a:ext cx="889000" cy="6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155673</xdr:rowOff>
    </xdr:from>
    <xdr:to>
      <xdr:col>81</xdr:col>
      <xdr:colOff>101600</xdr:colOff>
      <xdr:row>96</xdr:row>
      <xdr:rowOff>85823</xdr:rowOff>
    </xdr:to>
    <xdr:sp macro="" textlink="">
      <xdr:nvSpPr>
        <xdr:cNvPr id="700" name="フローチャート: 判断 699">
          <a:extLst>
            <a:ext uri="{FF2B5EF4-FFF2-40B4-BE49-F238E27FC236}">
              <a16:creationId xmlns:a16="http://schemas.microsoft.com/office/drawing/2014/main" id="{9CF56910-9DC5-4EFD-8808-762C9B981AD0}"/>
            </a:ext>
          </a:extLst>
        </xdr:cNvPr>
        <xdr:cNvSpPr/>
      </xdr:nvSpPr>
      <xdr:spPr>
        <a:xfrm>
          <a:off x="15430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102350</xdr:rowOff>
    </xdr:from>
    <xdr:ext cx="534377" cy="259045"/>
    <xdr:sp macro="" textlink="">
      <xdr:nvSpPr>
        <xdr:cNvPr id="701" name="テキスト ボックス 700">
          <a:extLst>
            <a:ext uri="{FF2B5EF4-FFF2-40B4-BE49-F238E27FC236}">
              <a16:creationId xmlns:a16="http://schemas.microsoft.com/office/drawing/2014/main" id="{1868C7E3-1828-4202-84A0-68BECDFA8165}"/>
            </a:ext>
          </a:extLst>
        </xdr:cNvPr>
        <xdr:cNvSpPr txBox="1"/>
      </xdr:nvSpPr>
      <xdr:spPr>
        <a:xfrm>
          <a:off x="15214111" y="1621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89322</xdr:rowOff>
    </xdr:from>
    <xdr:to>
      <xdr:col>76</xdr:col>
      <xdr:colOff>114300</xdr:colOff>
      <xdr:row>98</xdr:row>
      <xdr:rowOff>93360</xdr:rowOff>
    </xdr:to>
    <xdr:cxnSp macro="">
      <xdr:nvCxnSpPr>
        <xdr:cNvPr id="702" name="直線コネクタ 701">
          <a:extLst>
            <a:ext uri="{FF2B5EF4-FFF2-40B4-BE49-F238E27FC236}">
              <a16:creationId xmlns:a16="http://schemas.microsoft.com/office/drawing/2014/main" id="{829DB663-0B6D-40C9-9060-95A7CA1377AE}"/>
            </a:ext>
          </a:extLst>
        </xdr:cNvPr>
        <xdr:cNvCxnSpPr/>
      </xdr:nvCxnSpPr>
      <xdr:spPr>
        <a:xfrm>
          <a:off x="13703300" y="16891422"/>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12091</xdr:rowOff>
    </xdr:from>
    <xdr:to>
      <xdr:col>76</xdr:col>
      <xdr:colOff>165100</xdr:colOff>
      <xdr:row>96</xdr:row>
      <xdr:rowOff>113691</xdr:rowOff>
    </xdr:to>
    <xdr:sp macro="" textlink="">
      <xdr:nvSpPr>
        <xdr:cNvPr id="703" name="フローチャート: 判断 702">
          <a:extLst>
            <a:ext uri="{FF2B5EF4-FFF2-40B4-BE49-F238E27FC236}">
              <a16:creationId xmlns:a16="http://schemas.microsoft.com/office/drawing/2014/main" id="{B6EB39B2-6586-485B-BBF2-8B0BD7A5CF89}"/>
            </a:ext>
          </a:extLst>
        </xdr:cNvPr>
        <xdr:cNvSpPr/>
      </xdr:nvSpPr>
      <xdr:spPr>
        <a:xfrm>
          <a:off x="14541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130218</xdr:rowOff>
    </xdr:from>
    <xdr:ext cx="534377" cy="259045"/>
    <xdr:sp macro="" textlink="">
      <xdr:nvSpPr>
        <xdr:cNvPr id="704" name="テキスト ボックス 703">
          <a:extLst>
            <a:ext uri="{FF2B5EF4-FFF2-40B4-BE49-F238E27FC236}">
              <a16:creationId xmlns:a16="http://schemas.microsoft.com/office/drawing/2014/main" id="{AFB691E0-4F8B-471F-8650-B19B9C2F743D}"/>
            </a:ext>
          </a:extLst>
        </xdr:cNvPr>
        <xdr:cNvSpPr txBox="1"/>
      </xdr:nvSpPr>
      <xdr:spPr>
        <a:xfrm>
          <a:off x="14325111" y="162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49599</xdr:rowOff>
    </xdr:from>
    <xdr:to>
      <xdr:col>71</xdr:col>
      <xdr:colOff>177800</xdr:colOff>
      <xdr:row>98</xdr:row>
      <xdr:rowOff>89322</xdr:rowOff>
    </xdr:to>
    <xdr:cxnSp macro="">
      <xdr:nvCxnSpPr>
        <xdr:cNvPr id="705" name="直線コネクタ 704">
          <a:extLst>
            <a:ext uri="{FF2B5EF4-FFF2-40B4-BE49-F238E27FC236}">
              <a16:creationId xmlns:a16="http://schemas.microsoft.com/office/drawing/2014/main" id="{32CAD54B-F912-4DEB-BF87-A780C6CB2B8E}"/>
            </a:ext>
          </a:extLst>
        </xdr:cNvPr>
        <xdr:cNvCxnSpPr/>
      </xdr:nvCxnSpPr>
      <xdr:spPr>
        <a:xfrm>
          <a:off x="12814300" y="16851699"/>
          <a:ext cx="889000" cy="3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125225</xdr:rowOff>
    </xdr:from>
    <xdr:to>
      <xdr:col>72</xdr:col>
      <xdr:colOff>38100</xdr:colOff>
      <xdr:row>96</xdr:row>
      <xdr:rowOff>55375</xdr:rowOff>
    </xdr:to>
    <xdr:sp macro="" textlink="">
      <xdr:nvSpPr>
        <xdr:cNvPr id="706" name="フローチャート: 判断 705">
          <a:extLst>
            <a:ext uri="{FF2B5EF4-FFF2-40B4-BE49-F238E27FC236}">
              <a16:creationId xmlns:a16="http://schemas.microsoft.com/office/drawing/2014/main" id="{8E0FEC7B-C1B1-4A49-BC8D-EC5FD5548C24}"/>
            </a:ext>
          </a:extLst>
        </xdr:cNvPr>
        <xdr:cNvSpPr/>
      </xdr:nvSpPr>
      <xdr:spPr>
        <a:xfrm>
          <a:off x="13652500" y="164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71902</xdr:rowOff>
    </xdr:from>
    <xdr:ext cx="534377" cy="259045"/>
    <xdr:sp macro="" textlink="">
      <xdr:nvSpPr>
        <xdr:cNvPr id="707" name="テキスト ボックス 706">
          <a:extLst>
            <a:ext uri="{FF2B5EF4-FFF2-40B4-BE49-F238E27FC236}">
              <a16:creationId xmlns:a16="http://schemas.microsoft.com/office/drawing/2014/main" id="{D631F42E-A2AB-4071-BC03-6F24F78F3B2D}"/>
            </a:ext>
          </a:extLst>
        </xdr:cNvPr>
        <xdr:cNvSpPr txBox="1"/>
      </xdr:nvSpPr>
      <xdr:spPr>
        <a:xfrm>
          <a:off x="13436111" y="1618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167353</xdr:rowOff>
    </xdr:from>
    <xdr:to>
      <xdr:col>67</xdr:col>
      <xdr:colOff>101600</xdr:colOff>
      <xdr:row>96</xdr:row>
      <xdr:rowOff>97503</xdr:rowOff>
    </xdr:to>
    <xdr:sp macro="" textlink="">
      <xdr:nvSpPr>
        <xdr:cNvPr id="708" name="フローチャート: 判断 707">
          <a:extLst>
            <a:ext uri="{FF2B5EF4-FFF2-40B4-BE49-F238E27FC236}">
              <a16:creationId xmlns:a16="http://schemas.microsoft.com/office/drawing/2014/main" id="{524330CE-73CA-4F6C-93CC-A08F547284DF}"/>
            </a:ext>
          </a:extLst>
        </xdr:cNvPr>
        <xdr:cNvSpPr/>
      </xdr:nvSpPr>
      <xdr:spPr>
        <a:xfrm>
          <a:off x="12763500" y="1645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114030</xdr:rowOff>
    </xdr:from>
    <xdr:ext cx="534377" cy="259045"/>
    <xdr:sp macro="" textlink="">
      <xdr:nvSpPr>
        <xdr:cNvPr id="709" name="テキスト ボックス 708">
          <a:extLst>
            <a:ext uri="{FF2B5EF4-FFF2-40B4-BE49-F238E27FC236}">
              <a16:creationId xmlns:a16="http://schemas.microsoft.com/office/drawing/2014/main" id="{B5AB2AEB-0BEA-4C8F-9349-513691F7E4E7}"/>
            </a:ext>
          </a:extLst>
        </xdr:cNvPr>
        <xdr:cNvSpPr txBox="1"/>
      </xdr:nvSpPr>
      <xdr:spPr>
        <a:xfrm>
          <a:off x="12547111" y="1623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4A8A3C50-1813-4A34-B311-B60F97ED41F8}"/>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6ED85CC0-D332-446F-9DDB-BE0F61A41F5D}"/>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BC61D7CA-9781-4FA5-BF45-164F4EC8490C}"/>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C9C047D3-5AB6-47A2-AD1D-7447733A714B}"/>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4325DF66-FF0E-4F9A-BB03-3340D1F0814A}"/>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66356</xdr:rowOff>
    </xdr:from>
    <xdr:to>
      <xdr:col>85</xdr:col>
      <xdr:colOff>177800</xdr:colOff>
      <xdr:row>97</xdr:row>
      <xdr:rowOff>167956</xdr:rowOff>
    </xdr:to>
    <xdr:sp macro="" textlink="">
      <xdr:nvSpPr>
        <xdr:cNvPr id="715" name="楕円 714">
          <a:extLst>
            <a:ext uri="{FF2B5EF4-FFF2-40B4-BE49-F238E27FC236}">
              <a16:creationId xmlns:a16="http://schemas.microsoft.com/office/drawing/2014/main" id="{4DA0C20F-364D-4930-981F-06D1198FD465}"/>
            </a:ext>
          </a:extLst>
        </xdr:cNvPr>
        <xdr:cNvSpPr/>
      </xdr:nvSpPr>
      <xdr:spPr>
        <a:xfrm>
          <a:off x="16268700" y="1669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44783</xdr:rowOff>
    </xdr:from>
    <xdr:ext cx="534377" cy="259045"/>
    <xdr:sp macro="" textlink="">
      <xdr:nvSpPr>
        <xdr:cNvPr id="716" name="公債費該当値テキスト">
          <a:extLst>
            <a:ext uri="{FF2B5EF4-FFF2-40B4-BE49-F238E27FC236}">
              <a16:creationId xmlns:a16="http://schemas.microsoft.com/office/drawing/2014/main" id="{2754014B-11BD-4412-B66E-32631B9194E2}"/>
            </a:ext>
          </a:extLst>
        </xdr:cNvPr>
        <xdr:cNvSpPr txBox="1"/>
      </xdr:nvSpPr>
      <xdr:spPr>
        <a:xfrm>
          <a:off x="16370300" y="1667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145441</xdr:rowOff>
    </xdr:from>
    <xdr:to>
      <xdr:col>81</xdr:col>
      <xdr:colOff>101600</xdr:colOff>
      <xdr:row>98</xdr:row>
      <xdr:rowOff>75591</xdr:rowOff>
    </xdr:to>
    <xdr:sp macro="" textlink="">
      <xdr:nvSpPr>
        <xdr:cNvPr id="717" name="楕円 716">
          <a:extLst>
            <a:ext uri="{FF2B5EF4-FFF2-40B4-BE49-F238E27FC236}">
              <a16:creationId xmlns:a16="http://schemas.microsoft.com/office/drawing/2014/main" id="{7BD6B9D3-1033-4806-BBB1-7B26BD0B345E}"/>
            </a:ext>
          </a:extLst>
        </xdr:cNvPr>
        <xdr:cNvSpPr/>
      </xdr:nvSpPr>
      <xdr:spPr>
        <a:xfrm>
          <a:off x="15430500" y="1677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66718</xdr:rowOff>
    </xdr:from>
    <xdr:ext cx="534377" cy="259045"/>
    <xdr:sp macro="" textlink="">
      <xdr:nvSpPr>
        <xdr:cNvPr id="718" name="テキスト ボックス 717">
          <a:extLst>
            <a:ext uri="{FF2B5EF4-FFF2-40B4-BE49-F238E27FC236}">
              <a16:creationId xmlns:a16="http://schemas.microsoft.com/office/drawing/2014/main" id="{F468B325-7A59-4642-AC01-4FD8A61C6924}"/>
            </a:ext>
          </a:extLst>
        </xdr:cNvPr>
        <xdr:cNvSpPr txBox="1"/>
      </xdr:nvSpPr>
      <xdr:spPr>
        <a:xfrm>
          <a:off x="15214111" y="1686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42560</xdr:rowOff>
    </xdr:from>
    <xdr:to>
      <xdr:col>76</xdr:col>
      <xdr:colOff>165100</xdr:colOff>
      <xdr:row>98</xdr:row>
      <xdr:rowOff>144160</xdr:rowOff>
    </xdr:to>
    <xdr:sp macro="" textlink="">
      <xdr:nvSpPr>
        <xdr:cNvPr id="719" name="楕円 718">
          <a:extLst>
            <a:ext uri="{FF2B5EF4-FFF2-40B4-BE49-F238E27FC236}">
              <a16:creationId xmlns:a16="http://schemas.microsoft.com/office/drawing/2014/main" id="{F1500E0C-1057-4270-8470-4503B5F6470B}"/>
            </a:ext>
          </a:extLst>
        </xdr:cNvPr>
        <xdr:cNvSpPr/>
      </xdr:nvSpPr>
      <xdr:spPr>
        <a:xfrm>
          <a:off x="14541500" y="168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135287</xdr:rowOff>
    </xdr:from>
    <xdr:ext cx="534377" cy="259045"/>
    <xdr:sp macro="" textlink="">
      <xdr:nvSpPr>
        <xdr:cNvPr id="720" name="テキスト ボックス 719">
          <a:extLst>
            <a:ext uri="{FF2B5EF4-FFF2-40B4-BE49-F238E27FC236}">
              <a16:creationId xmlns:a16="http://schemas.microsoft.com/office/drawing/2014/main" id="{1B4ED461-9FCD-4EDD-9D3B-2DC71E6B71F1}"/>
            </a:ext>
          </a:extLst>
        </xdr:cNvPr>
        <xdr:cNvSpPr txBox="1"/>
      </xdr:nvSpPr>
      <xdr:spPr>
        <a:xfrm>
          <a:off x="14325111" y="1693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38522</xdr:rowOff>
    </xdr:from>
    <xdr:to>
      <xdr:col>72</xdr:col>
      <xdr:colOff>38100</xdr:colOff>
      <xdr:row>98</xdr:row>
      <xdr:rowOff>140122</xdr:rowOff>
    </xdr:to>
    <xdr:sp macro="" textlink="">
      <xdr:nvSpPr>
        <xdr:cNvPr id="721" name="楕円 720">
          <a:extLst>
            <a:ext uri="{FF2B5EF4-FFF2-40B4-BE49-F238E27FC236}">
              <a16:creationId xmlns:a16="http://schemas.microsoft.com/office/drawing/2014/main" id="{28057335-B187-48AB-9F83-B62C0493AFAB}"/>
            </a:ext>
          </a:extLst>
        </xdr:cNvPr>
        <xdr:cNvSpPr/>
      </xdr:nvSpPr>
      <xdr:spPr>
        <a:xfrm>
          <a:off x="13652500" y="168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131249</xdr:rowOff>
    </xdr:from>
    <xdr:ext cx="534377" cy="259045"/>
    <xdr:sp macro="" textlink="">
      <xdr:nvSpPr>
        <xdr:cNvPr id="722" name="テキスト ボックス 721">
          <a:extLst>
            <a:ext uri="{FF2B5EF4-FFF2-40B4-BE49-F238E27FC236}">
              <a16:creationId xmlns:a16="http://schemas.microsoft.com/office/drawing/2014/main" id="{A672EA82-5407-448A-AEBC-31CD13D55102}"/>
            </a:ext>
          </a:extLst>
        </xdr:cNvPr>
        <xdr:cNvSpPr txBox="1"/>
      </xdr:nvSpPr>
      <xdr:spPr>
        <a:xfrm>
          <a:off x="13436111"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170249</xdr:rowOff>
    </xdr:from>
    <xdr:to>
      <xdr:col>67</xdr:col>
      <xdr:colOff>101600</xdr:colOff>
      <xdr:row>98</xdr:row>
      <xdr:rowOff>100399</xdr:rowOff>
    </xdr:to>
    <xdr:sp macro="" textlink="">
      <xdr:nvSpPr>
        <xdr:cNvPr id="723" name="楕円 722">
          <a:extLst>
            <a:ext uri="{FF2B5EF4-FFF2-40B4-BE49-F238E27FC236}">
              <a16:creationId xmlns:a16="http://schemas.microsoft.com/office/drawing/2014/main" id="{5E7E713D-EFBF-4728-A94F-5618BEF8BABA}"/>
            </a:ext>
          </a:extLst>
        </xdr:cNvPr>
        <xdr:cNvSpPr/>
      </xdr:nvSpPr>
      <xdr:spPr>
        <a:xfrm>
          <a:off x="12763500" y="1680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91526</xdr:rowOff>
    </xdr:from>
    <xdr:ext cx="534377" cy="259045"/>
    <xdr:sp macro="" textlink="">
      <xdr:nvSpPr>
        <xdr:cNvPr id="724" name="テキスト ボックス 723">
          <a:extLst>
            <a:ext uri="{FF2B5EF4-FFF2-40B4-BE49-F238E27FC236}">
              <a16:creationId xmlns:a16="http://schemas.microsoft.com/office/drawing/2014/main" id="{DC027942-5F02-4513-A920-1A583D1351D4}"/>
            </a:ext>
          </a:extLst>
        </xdr:cNvPr>
        <xdr:cNvSpPr txBox="1"/>
      </xdr:nvSpPr>
      <xdr:spPr>
        <a:xfrm>
          <a:off x="12547111" y="1689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C50F8880-151C-48A9-9734-0A19EE4A3CA3}"/>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C0309F6C-C0CF-404C-87DD-9BE077EF23D8}"/>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F7AB49E0-5510-40F7-B3ED-0F2E05D7DAC3}"/>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1C5F4D6E-D601-46F6-9DA0-6DA5DB504747}"/>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B28899E2-67F0-44FF-8991-683FA710C2BE}"/>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564989D-EB3D-43F7-A856-62CB27C8237E}"/>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7020F5DB-D616-47B4-B7AC-6B8B831B24A9}"/>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2A9C97D1-4B0A-4086-A28A-E6C350003DAC}"/>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B6F89CC4-07B8-43BF-8A6B-3A5177A13AD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1A709D43-DE96-4387-88B4-E2ACA50E668E}"/>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a:extLst>
            <a:ext uri="{FF2B5EF4-FFF2-40B4-BE49-F238E27FC236}">
              <a16:creationId xmlns:a16="http://schemas.microsoft.com/office/drawing/2014/main" id="{C53AD044-90E8-4A83-A5C4-3756E008CB54}"/>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a:extLst>
            <a:ext uri="{FF2B5EF4-FFF2-40B4-BE49-F238E27FC236}">
              <a16:creationId xmlns:a16="http://schemas.microsoft.com/office/drawing/2014/main" id="{3B711A3D-BC10-4671-A5EC-E0CE0EE7B385}"/>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a:extLst>
            <a:ext uri="{FF2B5EF4-FFF2-40B4-BE49-F238E27FC236}">
              <a16:creationId xmlns:a16="http://schemas.microsoft.com/office/drawing/2014/main" id="{EF3A8C82-99C3-46D2-85CA-97E58E06F2D9}"/>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a:extLst>
            <a:ext uri="{FF2B5EF4-FFF2-40B4-BE49-F238E27FC236}">
              <a16:creationId xmlns:a16="http://schemas.microsoft.com/office/drawing/2014/main" id="{1C36F35D-D502-4348-9054-099C84404731}"/>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a:extLst>
            <a:ext uri="{FF2B5EF4-FFF2-40B4-BE49-F238E27FC236}">
              <a16:creationId xmlns:a16="http://schemas.microsoft.com/office/drawing/2014/main" id="{D57D31A7-77EA-424A-9BEF-13E9B4ED9643}"/>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a:extLst>
            <a:ext uri="{FF2B5EF4-FFF2-40B4-BE49-F238E27FC236}">
              <a16:creationId xmlns:a16="http://schemas.microsoft.com/office/drawing/2014/main" id="{F35AB5FC-A207-439A-83A6-7FD56C3D0AA9}"/>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a:extLst>
            <a:ext uri="{FF2B5EF4-FFF2-40B4-BE49-F238E27FC236}">
              <a16:creationId xmlns:a16="http://schemas.microsoft.com/office/drawing/2014/main" id="{F2430B32-DBD0-43DB-A4C5-E0A01FDE8E34}"/>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a:extLst>
            <a:ext uri="{FF2B5EF4-FFF2-40B4-BE49-F238E27FC236}">
              <a16:creationId xmlns:a16="http://schemas.microsoft.com/office/drawing/2014/main" id="{97DC40C6-10C0-4795-B8C1-5A23C2E733EB}"/>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a:extLst>
            <a:ext uri="{FF2B5EF4-FFF2-40B4-BE49-F238E27FC236}">
              <a16:creationId xmlns:a16="http://schemas.microsoft.com/office/drawing/2014/main" id="{CD8402C2-829E-4C6D-9D80-6F615F3C4C67}"/>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a:extLst>
            <a:ext uri="{FF2B5EF4-FFF2-40B4-BE49-F238E27FC236}">
              <a16:creationId xmlns:a16="http://schemas.microsoft.com/office/drawing/2014/main" id="{03EAC907-2B80-4F54-8718-D40607DEA14F}"/>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a:extLst>
            <a:ext uri="{FF2B5EF4-FFF2-40B4-BE49-F238E27FC236}">
              <a16:creationId xmlns:a16="http://schemas.microsoft.com/office/drawing/2014/main" id="{D7916D3B-5B3B-4479-987A-E9FD1A52AEE8}"/>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a:extLst>
            <a:ext uri="{FF2B5EF4-FFF2-40B4-BE49-F238E27FC236}">
              <a16:creationId xmlns:a16="http://schemas.microsoft.com/office/drawing/2014/main" id="{17F2BB33-3A21-4FC7-9F9E-9D314DDE16E5}"/>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CDD59A4B-FF35-496F-9496-A714F4ECD3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C5CF844D-3160-43A8-8323-83C565FFF2C6}"/>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F98A8035-6BA3-4AF5-B76E-86B4AB10C29D}"/>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40096</xdr:rowOff>
    </xdr:from>
    <xdr:to>
      <xdr:col>116</xdr:col>
      <xdr:colOff>62864</xdr:colOff>
      <xdr:row>39</xdr:row>
      <xdr:rowOff>98878</xdr:rowOff>
    </xdr:to>
    <xdr:cxnSp macro="">
      <xdr:nvCxnSpPr>
        <xdr:cNvPr id="750" name="直線コネクタ 749">
          <a:extLst>
            <a:ext uri="{FF2B5EF4-FFF2-40B4-BE49-F238E27FC236}">
              <a16:creationId xmlns:a16="http://schemas.microsoft.com/office/drawing/2014/main" id="{18C43EF2-8A39-4DA4-B65E-EFD1EC86BAA8}"/>
            </a:ext>
          </a:extLst>
        </xdr:cNvPr>
        <xdr:cNvCxnSpPr/>
      </xdr:nvCxnSpPr>
      <xdr:spPr>
        <a:xfrm flipV="1">
          <a:off x="22159595" y="5355046"/>
          <a:ext cx="1269"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1" name="諸支出金最小値テキスト">
          <a:extLst>
            <a:ext uri="{FF2B5EF4-FFF2-40B4-BE49-F238E27FC236}">
              <a16:creationId xmlns:a16="http://schemas.microsoft.com/office/drawing/2014/main" id="{A1F9B95D-1D08-4D6C-AB02-E633C9BE5EB6}"/>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a:extLst>
            <a:ext uri="{FF2B5EF4-FFF2-40B4-BE49-F238E27FC236}">
              <a16:creationId xmlns:a16="http://schemas.microsoft.com/office/drawing/2014/main" id="{9735DE33-F928-4007-9F62-1CD506F96F93}"/>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158223</xdr:rowOff>
    </xdr:from>
    <xdr:ext cx="469744" cy="259045"/>
    <xdr:sp macro="" textlink="">
      <xdr:nvSpPr>
        <xdr:cNvPr id="753" name="諸支出金最大値テキスト">
          <a:extLst>
            <a:ext uri="{FF2B5EF4-FFF2-40B4-BE49-F238E27FC236}">
              <a16:creationId xmlns:a16="http://schemas.microsoft.com/office/drawing/2014/main" id="{FBAD1567-3E45-488F-A478-ED283E274650}"/>
            </a:ext>
          </a:extLst>
        </xdr:cNvPr>
        <xdr:cNvSpPr txBox="1"/>
      </xdr:nvSpPr>
      <xdr:spPr>
        <a:xfrm>
          <a:off x="22212300" y="513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40096</xdr:rowOff>
    </xdr:from>
    <xdr:to>
      <xdr:col>116</xdr:col>
      <xdr:colOff>152400</xdr:colOff>
      <xdr:row>31</xdr:row>
      <xdr:rowOff>40096</xdr:rowOff>
    </xdr:to>
    <xdr:cxnSp macro="">
      <xdr:nvCxnSpPr>
        <xdr:cNvPr id="754" name="直線コネクタ 753">
          <a:extLst>
            <a:ext uri="{FF2B5EF4-FFF2-40B4-BE49-F238E27FC236}">
              <a16:creationId xmlns:a16="http://schemas.microsoft.com/office/drawing/2014/main" id="{F98CD4FD-CFBF-4F33-A509-CF66088DF7D1}"/>
            </a:ext>
          </a:extLst>
        </xdr:cNvPr>
        <xdr:cNvCxnSpPr/>
      </xdr:nvCxnSpPr>
      <xdr:spPr>
        <a:xfrm>
          <a:off x="22072600" y="535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a:extLst>
            <a:ext uri="{FF2B5EF4-FFF2-40B4-BE49-F238E27FC236}">
              <a16:creationId xmlns:a16="http://schemas.microsoft.com/office/drawing/2014/main" id="{67134AAE-44B4-45E9-9DE0-D82E7BEC2768}"/>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12173</xdr:rowOff>
    </xdr:from>
    <xdr:ext cx="313932" cy="259045"/>
    <xdr:sp macro="" textlink="">
      <xdr:nvSpPr>
        <xdr:cNvPr id="756" name="諸支出金平均値テキスト">
          <a:extLst>
            <a:ext uri="{FF2B5EF4-FFF2-40B4-BE49-F238E27FC236}">
              <a16:creationId xmlns:a16="http://schemas.microsoft.com/office/drawing/2014/main" id="{260DE37B-6DD3-4FA1-8FCD-7DDEB65EB5C0}"/>
            </a:ext>
          </a:extLst>
        </xdr:cNvPr>
        <xdr:cNvSpPr txBox="1"/>
      </xdr:nvSpPr>
      <xdr:spPr>
        <a:xfrm>
          <a:off x="22212300" y="65272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160746</xdr:rowOff>
    </xdr:from>
    <xdr:to>
      <xdr:col>116</xdr:col>
      <xdr:colOff>114300</xdr:colOff>
      <xdr:row>39</xdr:row>
      <xdr:rowOff>90896</xdr:rowOff>
    </xdr:to>
    <xdr:sp macro="" textlink="">
      <xdr:nvSpPr>
        <xdr:cNvPr id="757" name="フローチャート: 判断 756">
          <a:extLst>
            <a:ext uri="{FF2B5EF4-FFF2-40B4-BE49-F238E27FC236}">
              <a16:creationId xmlns:a16="http://schemas.microsoft.com/office/drawing/2014/main" id="{F7098B08-331D-49F0-BEE8-6CF026D7A9C1}"/>
            </a:ext>
          </a:extLst>
        </xdr:cNvPr>
        <xdr:cNvSpPr/>
      </xdr:nvSpPr>
      <xdr:spPr>
        <a:xfrm>
          <a:off x="22110700" y="667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a:extLst>
            <a:ext uri="{FF2B5EF4-FFF2-40B4-BE49-F238E27FC236}">
              <a16:creationId xmlns:a16="http://schemas.microsoft.com/office/drawing/2014/main" id="{FD9F9E85-9980-4B06-A3E6-47255CB6E32C}"/>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125912</xdr:rowOff>
    </xdr:from>
    <xdr:to>
      <xdr:col>112</xdr:col>
      <xdr:colOff>38100</xdr:colOff>
      <xdr:row>39</xdr:row>
      <xdr:rowOff>56062</xdr:rowOff>
    </xdr:to>
    <xdr:sp macro="" textlink="">
      <xdr:nvSpPr>
        <xdr:cNvPr id="759" name="フローチャート: 判断 758">
          <a:extLst>
            <a:ext uri="{FF2B5EF4-FFF2-40B4-BE49-F238E27FC236}">
              <a16:creationId xmlns:a16="http://schemas.microsoft.com/office/drawing/2014/main" id="{1A743800-929E-4DEC-B97D-30564ED527FC}"/>
            </a:ext>
          </a:extLst>
        </xdr:cNvPr>
        <xdr:cNvSpPr/>
      </xdr:nvSpPr>
      <xdr:spPr>
        <a:xfrm>
          <a:off x="21272500" y="664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72588</xdr:rowOff>
    </xdr:from>
    <xdr:ext cx="313932" cy="259045"/>
    <xdr:sp macro="" textlink="">
      <xdr:nvSpPr>
        <xdr:cNvPr id="760" name="テキスト ボックス 759">
          <a:extLst>
            <a:ext uri="{FF2B5EF4-FFF2-40B4-BE49-F238E27FC236}">
              <a16:creationId xmlns:a16="http://schemas.microsoft.com/office/drawing/2014/main" id="{4D5FDF34-1A11-47C7-9E74-70424C99B69F}"/>
            </a:ext>
          </a:extLst>
        </xdr:cNvPr>
        <xdr:cNvSpPr txBox="1"/>
      </xdr:nvSpPr>
      <xdr:spPr>
        <a:xfrm>
          <a:off x="21166333" y="6416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a:extLst>
            <a:ext uri="{FF2B5EF4-FFF2-40B4-BE49-F238E27FC236}">
              <a16:creationId xmlns:a16="http://schemas.microsoft.com/office/drawing/2014/main" id="{18E13394-29D8-4951-8ACF-A3C07E6FEF2A}"/>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1270</xdr:rowOff>
    </xdr:from>
    <xdr:to>
      <xdr:col>107</xdr:col>
      <xdr:colOff>101600</xdr:colOff>
      <xdr:row>39</xdr:row>
      <xdr:rowOff>102870</xdr:rowOff>
    </xdr:to>
    <xdr:sp macro="" textlink="">
      <xdr:nvSpPr>
        <xdr:cNvPr id="762" name="フローチャート: 判断 761">
          <a:extLst>
            <a:ext uri="{FF2B5EF4-FFF2-40B4-BE49-F238E27FC236}">
              <a16:creationId xmlns:a16="http://schemas.microsoft.com/office/drawing/2014/main" id="{03F7C9C0-3595-47F2-A48A-59C04E29E488}"/>
            </a:ext>
          </a:extLst>
        </xdr:cNvPr>
        <xdr:cNvSpPr/>
      </xdr:nvSpPr>
      <xdr:spPr>
        <a:xfrm>
          <a:off x="20383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119397</xdr:rowOff>
    </xdr:from>
    <xdr:ext cx="313932" cy="259045"/>
    <xdr:sp macro="" textlink="">
      <xdr:nvSpPr>
        <xdr:cNvPr id="763" name="テキスト ボックス 762">
          <a:extLst>
            <a:ext uri="{FF2B5EF4-FFF2-40B4-BE49-F238E27FC236}">
              <a16:creationId xmlns:a16="http://schemas.microsoft.com/office/drawing/2014/main" id="{7626B054-CFCD-4030-B1E3-D4FFA10B97F8}"/>
            </a:ext>
          </a:extLst>
        </xdr:cNvPr>
        <xdr:cNvSpPr txBox="1"/>
      </xdr:nvSpPr>
      <xdr:spPr>
        <a:xfrm>
          <a:off x="20277333" y="6463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a:extLst>
            <a:ext uri="{FF2B5EF4-FFF2-40B4-BE49-F238E27FC236}">
              <a16:creationId xmlns:a16="http://schemas.microsoft.com/office/drawing/2014/main" id="{C56BB5D1-7C11-4969-83AE-0EAB405BA66D}"/>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18687</xdr:rowOff>
    </xdr:from>
    <xdr:to>
      <xdr:col>102</xdr:col>
      <xdr:colOff>165100</xdr:colOff>
      <xdr:row>39</xdr:row>
      <xdr:rowOff>120287</xdr:rowOff>
    </xdr:to>
    <xdr:sp macro="" textlink="">
      <xdr:nvSpPr>
        <xdr:cNvPr id="765" name="フローチャート: 判断 764">
          <a:extLst>
            <a:ext uri="{FF2B5EF4-FFF2-40B4-BE49-F238E27FC236}">
              <a16:creationId xmlns:a16="http://schemas.microsoft.com/office/drawing/2014/main" id="{FC49FC86-80C2-411E-9763-8B62CF8BDDF3}"/>
            </a:ext>
          </a:extLst>
        </xdr:cNvPr>
        <xdr:cNvSpPr/>
      </xdr:nvSpPr>
      <xdr:spPr>
        <a:xfrm>
          <a:off x="19494500" y="67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136814</xdr:rowOff>
    </xdr:from>
    <xdr:ext cx="313932" cy="259045"/>
    <xdr:sp macro="" textlink="">
      <xdr:nvSpPr>
        <xdr:cNvPr id="766" name="テキスト ボックス 765">
          <a:extLst>
            <a:ext uri="{FF2B5EF4-FFF2-40B4-BE49-F238E27FC236}">
              <a16:creationId xmlns:a16="http://schemas.microsoft.com/office/drawing/2014/main" id="{B8B58E73-3244-4FC8-B8C9-7B1BAE7FB42B}"/>
            </a:ext>
          </a:extLst>
        </xdr:cNvPr>
        <xdr:cNvSpPr txBox="1"/>
      </xdr:nvSpPr>
      <xdr:spPr>
        <a:xfrm>
          <a:off x="19388333" y="6480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20865</xdr:rowOff>
    </xdr:from>
    <xdr:to>
      <xdr:col>98</xdr:col>
      <xdr:colOff>38100</xdr:colOff>
      <xdr:row>39</xdr:row>
      <xdr:rowOff>122465</xdr:rowOff>
    </xdr:to>
    <xdr:sp macro="" textlink="">
      <xdr:nvSpPr>
        <xdr:cNvPr id="767" name="フローチャート: 判断 766">
          <a:extLst>
            <a:ext uri="{FF2B5EF4-FFF2-40B4-BE49-F238E27FC236}">
              <a16:creationId xmlns:a16="http://schemas.microsoft.com/office/drawing/2014/main" id="{3C54B6CC-4748-429F-8E2D-DECCFAB46DD6}"/>
            </a:ext>
          </a:extLst>
        </xdr:cNvPr>
        <xdr:cNvSpPr/>
      </xdr:nvSpPr>
      <xdr:spPr>
        <a:xfrm>
          <a:off x="18605500" y="670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138992</xdr:rowOff>
    </xdr:from>
    <xdr:ext cx="313932" cy="259045"/>
    <xdr:sp macro="" textlink="">
      <xdr:nvSpPr>
        <xdr:cNvPr id="768" name="テキスト ボックス 767">
          <a:extLst>
            <a:ext uri="{FF2B5EF4-FFF2-40B4-BE49-F238E27FC236}">
              <a16:creationId xmlns:a16="http://schemas.microsoft.com/office/drawing/2014/main" id="{52337910-65C9-439A-8416-A9E9880DF7FA}"/>
            </a:ext>
          </a:extLst>
        </xdr:cNvPr>
        <xdr:cNvSpPr txBox="1"/>
      </xdr:nvSpPr>
      <xdr:spPr>
        <a:xfrm>
          <a:off x="18499333" y="64826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F4A39A27-99A6-403D-8E00-0AEFA84ABC0A}"/>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E8ACD657-5428-445F-84E8-345889465B86}"/>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190F1CB5-7005-4D75-8AD6-882F9284A7CB}"/>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F67BB2F2-2663-43FD-99F0-C1E0F3BAA565}"/>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1D5837E-E41B-48D4-A23A-AB0AB3EF84DB}"/>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a:extLst>
            <a:ext uri="{FF2B5EF4-FFF2-40B4-BE49-F238E27FC236}">
              <a16:creationId xmlns:a16="http://schemas.microsoft.com/office/drawing/2014/main" id="{EEE63656-B86B-4C1B-9A37-D6EF4D9CEA4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139172</xdr:rowOff>
    </xdr:from>
    <xdr:ext cx="249299" cy="259045"/>
    <xdr:sp macro="" textlink="">
      <xdr:nvSpPr>
        <xdr:cNvPr id="775" name="諸支出金該当値テキスト">
          <a:extLst>
            <a:ext uri="{FF2B5EF4-FFF2-40B4-BE49-F238E27FC236}">
              <a16:creationId xmlns:a16="http://schemas.microsoft.com/office/drawing/2014/main" id="{D75C3858-A9B6-4723-BA02-E1C5FF66670E}"/>
            </a:ext>
          </a:extLst>
        </xdr:cNvPr>
        <xdr:cNvSpPr txBox="1"/>
      </xdr:nvSpPr>
      <xdr:spPr>
        <a:xfrm>
          <a:off x="22212300" y="66542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a:extLst>
            <a:ext uri="{FF2B5EF4-FFF2-40B4-BE49-F238E27FC236}">
              <a16:creationId xmlns:a16="http://schemas.microsoft.com/office/drawing/2014/main" id="{C72676D5-5527-4F4F-A90E-C0F0BE57C128}"/>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A1FD71EE-7DF1-4C9F-910E-5E9D7FCAF839}"/>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a:extLst>
            <a:ext uri="{FF2B5EF4-FFF2-40B4-BE49-F238E27FC236}">
              <a16:creationId xmlns:a16="http://schemas.microsoft.com/office/drawing/2014/main" id="{CDB4F69C-8200-4A6E-AB20-B4846C0A84F6}"/>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7CF56B9D-C5E8-48F7-9C8F-F015CEE6F9BF}"/>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a:extLst>
            <a:ext uri="{FF2B5EF4-FFF2-40B4-BE49-F238E27FC236}">
              <a16:creationId xmlns:a16="http://schemas.microsoft.com/office/drawing/2014/main" id="{7627A187-63BF-44E6-8B4D-6D8D5A47258E}"/>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922E2A9E-7F4D-4E0B-8009-026DB670F021}"/>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a:extLst>
            <a:ext uri="{FF2B5EF4-FFF2-40B4-BE49-F238E27FC236}">
              <a16:creationId xmlns:a16="http://schemas.microsoft.com/office/drawing/2014/main" id="{8D637FB8-4722-46B0-A1AA-8C4F429AACF4}"/>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AD8421DB-8ECA-47C4-BFB2-E9835AA344D9}"/>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836E7160-785D-487E-AC0B-8824B707D25F}"/>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542EA05E-B9B2-4A0C-956C-D9BA9C3B438D}"/>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6E202843-7351-4AC1-B6F7-CA45050ABEEB}"/>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A49EEFD3-059E-4448-BDC3-B67820502C85}"/>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E00BD06F-5E6A-4807-B04B-B9CE276C5539}"/>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25B19795-68EA-4DB9-9C0B-2632CD5AF925}"/>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55417D74-C278-492F-899B-BF8ABDC352D8}"/>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8A266637-5FFC-42BB-BC98-0C9626EF4372}"/>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35F1FD65-AE16-48C5-B0F6-CD8822D4874B}"/>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19264004-E5D8-4CB8-916B-2D0E2CEFBD2B}"/>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FD3575E2-F901-47CF-82EC-1358FF33A694}"/>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1B04A8AF-BAAE-4F2B-BF47-E578D24B8264}"/>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4B92D912-A688-4540-BB4E-49CF00978D57}"/>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FBFF8A02-0FC7-4F12-B3F2-3C0159DFC297}"/>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C19047FF-926A-43DD-AED3-05A120A5AEC5}"/>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B4938F35-FDB6-4D57-8E14-A89880F224DE}"/>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E23D1C31-7459-4311-B829-642D199276A9}"/>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AA8226B7-743C-4B28-A1C5-FF9CE16E5036}"/>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19C5555D-CFDE-40D4-8933-277EF1475D6B}"/>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FA04B63B-DF55-43DA-8EEB-820538F5E002}"/>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429837D8-E3C2-4645-A3F5-858C52273F5F}"/>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29AECF0-35B7-4E3E-AFA2-027A6A5C5907}"/>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EF2700D8-CA9F-420F-9E35-3A241658C7B6}"/>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9B56F3FE-976C-492D-8FDF-468A90875E1C}"/>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FD8EFDA-13E0-45BB-9CB5-A22B6B273DF4}"/>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C6C195E0-2698-433F-A258-4C844F77E13F}"/>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2D4CFDD1-EAFA-4793-A8EC-CB060A02D04D}"/>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496A8B00-CAF3-49E6-8E3D-7283C8AA0437}"/>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10E5F7CB-F85C-40DE-9FE6-2203D8583D6F}"/>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672BE079-69E5-4C53-AA58-2486EF8C75EB}"/>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46F3DA91-A006-48F0-ACAE-3CAAC1A16A21}"/>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245D8803-C922-4625-9B01-4A0975C39B93}"/>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590DA47E-727F-47A6-AA69-CEABA2943A63}"/>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57285DE3-7CA3-4889-A664-28EE38B5B587}"/>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8FF48BD1-4BB5-4DD2-A7EC-C198AEDFA3C8}"/>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8FCE74A8-7A21-4C0E-B57C-C3D8D56A6231}"/>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6E3AC368-B72F-4871-B550-6DCFF821DA0D}"/>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D9BB2AEE-D60A-496F-99A0-40B5DF65F4EC}"/>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11F1B8B-B1A7-4188-B743-0379F91F4D14}"/>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31E24444-9CDA-43E5-B544-6A6379A44348}"/>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B085F5DE-446A-4485-93BA-D73B81276268}"/>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7D95F36E-467C-47D8-BDE9-6B3C7364BE42}"/>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C2864578-4B28-41E2-93D9-339D05B473F8}"/>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CA272946-3545-41F5-9E24-897BC1633B63}"/>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8AEC1C4B-2A73-4B2C-AC9F-29D0F25A750D}"/>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9ECE7B07-58FB-4B65-B581-68EE13E14A76}"/>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DC3B1CAA-16AE-47FF-9057-9E656A4C1F11}"/>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2CF6AD52-B16C-404A-A616-CEAE847268AC}"/>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91D9C614-92F7-48C8-B241-E56A14E8FDD3}"/>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1F24B84F-6D03-4E60-8BF1-4C0633AA828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5B5F3D39-3BA1-4126-A94B-E9793132C50E}"/>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A9C4A325-115A-4E20-9EE3-39B20E9B9AA1}"/>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決算額全体で、住民一人当たり約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ポイントとしては、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については水ヶ沢山無線中継局用電気設備改修事業、プレミアム商品券、町民生活応援券発行助成事業等による増。民生費については子育て世帯への給付金、電力・ガス・食料品等価格高騰対策助成金等で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についてはホタテ残渣焼却業務の委託料、中央病院事業会計繰出金の減である。労働費については、コロナ対策関連の備品、工事により減。農林水産業費については、漁港建設事業、廃棄物処理施設等管理運営事業補助金の減。商工費においては、夏泊半島大島公衆トイレ新築工事、夜越山サボテン園改修工事（温室・管理棟空調設備更新等）の皆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消防費について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は青森地域広域事務組合負担金（消防）、消防車両整備事業（救急車・機械器具）の皆減。教育費は平内中学校整備事業の増。土木費は除排雪委託料、東和東滝線融雪溝設置事業による減。</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財政調整基金については、運用利子以外の積立は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百万円の剰余金処分と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青森地域広域事務組合振興基金の廃止に伴う出資金の返還分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百万円を積み立て、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の残高</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規模</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は臨時財政対策債等の影響により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減額となり、分母の減と分子の増により、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残高の標準財政規模比は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実質収支額については、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年度もコロナ関連の事業費の膨らみにより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歳出抑制</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とはならなかったものの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百万円の黒字となっている。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また実質単年度収支については</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剰余金処分以外の財政調整基金の積立による増が起因となり、黒字に転換している。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決算に基づく連結実質収支額は約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百万円の黒字となったため、連結実質赤字比率は算定されなかった。また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年度に引き続き全会計で黒字となっている。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については資金不足はないものの、一般会計からの繰入により収支均衡を図っている状況にある。特に公共下水道は未整備地区の建設事業を行っており、供用開始地域の加入率引き上げによる収入の確保に努めるとともに、中・長期的な事業計画の策定や使用料等の見直し（前回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年度改定）についても、水道事業とともに段階的に再検討する必要がある。</a:t>
          </a:r>
          <a:b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索道事業については、平成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指定管理者制度を導入し、現場から人員を引き上げたことにより、人件費をはじめとする経費を抑制している。今後は夜越山森林公園周辺施設と一体となった集客力を高める事業を検討し、収益拡大につなげ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国保、介護、後期高齢の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事業についても黒字となっているが、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保険</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、保険料を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改正することで収支を均衡させている。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今後も公営企業にあっては独立採算の原則に基づいた適正な繰出での対応に努め、その他の特別会計についても適正な事業運営に努めたい。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を境に元利償還金が増加に転じ、令和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の実質公債費比率の分子は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　</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緊防債や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過疎対策事業債</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などの借入額の大きな事業の償還の増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老朽化した公共施設等の更新にかかる起債発行が見込まれており、また下水道事業を中心に公営企業への繰出金が増えることで公債費に準ずる経費として実質公債費比率に算入される金額も増加する見込みであることから、当面の間、比率の悪化が懸念されるところではあるが、適債事業の取捨選択や公営企業会計の事業見直しや料金改定なども検討しながら財政運営に努めなければならな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満期一括償還債の借入なし。</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年度は剰余金処分と広域からの振興基金の返還分を財政調整基金へ積み増し等の結果、</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となった一方で、地方債現在高</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の増により、将来負担額が＋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なったこと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伴い、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将来負担比率の分子は約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減少となった。更に標準財政規模が臨時財政対策債の減により、分母が大きく減る形△</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百万円となったため相対的に比率が上がる結果となった。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公営企業債等繰出金見込額は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減少傾向にあるものの、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高い水準にあり、地方債現在高も徐々に増加していく見通しであることから、今後とも地方債発行の抑制や公営企業会計事業の抜本的見直しによる基準外繰出金の抑制に努めていかなければならな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青森県平内町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財政調整基金へ歳計剰余金処分として約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百万円、青森地域広域事務組合から振興基金の返還分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特定目的基金である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下水道事業債償還基金へ</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百万円積み立てた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ことであり、一方主な減要因は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特定目的基金である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公共施設等整備基金のうち</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百万円を平内中学校整備事業、農業用施設修繕費、旧少年院跡地の全体利用計画作成・設計等への不足の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て、森林環境基金のうち</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百万円を県単の林道整備事業の町負担分として、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下水道事業債償還基金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のうち</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償還財源とし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取り崩し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財政調整基金は、地方交付税の減や災害発生時の対応、社会保障関係経費の増大に備え、取り崩し等に配慮しながら積み</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立て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を考えたい。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減債基金は、将来の公債費負担を勘案し、経費削減等により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捻出</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した財源を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的に積み立てを行い、公債費負担の平準化のため、財政状況を見ながら徐々に取り崩しを行う見通しである。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その他特定目的基金については、公共施設等整備基金以外の基金は現状を維持する見通しで、公共施設等整備基金は公共施設等の整備にかかる需要が増大した際に取り崩しを行う考えである。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・公共施設等整備基金：町が行う公共施設、その他の施設の整備に要する経費の財源に充てる。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・地域づくり特別事業基金：地域の実情をふまえ、個性豊かな魅力ある地域づくりを行い、町の活性化を推進する。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・地域福祉基金：高齢者の居宅における福祉の増進に関する事業等を行う団体に対する補助等を行い、高齢者福祉の増進を図る。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・森林環境基金：森林環境譲与税を森林経営管理のための経費の財源に充てる。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・下水道事業債償還基金：公共用水域の水質保全と町民の生活環境の向上を図るために生活排水等の処理施設を整備する事業に関する下水道事業債の元利償還に要する経費の財源に充てる。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・公共施設等整備基金：老朽化が進む公共施設の整備の財源とするため約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を取り崩したことが影響し減となっている。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・森林環境基金：森林環境譲与税のうち森林経営管理のための経費へ充当した残りを積み立てたため増となっている。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・下水道事業債償還基金：県からの補助金を原資に約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百万円を積み立てる一方で、前年度積み立て分を取り崩して下水道事業債の償還財源に充てていることから、ほぼ横ばいで推移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するもので　あるが、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年度は繰越になっているため、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年度中の積み立てと取崩しで増となっている。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・公共施設等整備基金：前述の増減理由に記載のあるとおり、将来の財政需要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見極め、引き続き経費削減等により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捻出</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した財源を積み立てしながら、公共施設等の整備にかかる需要が増大した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際に取り崩しを行う見通しである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・その他の特定目的基金：前述の増減理由に記載のあるとおり、今後も推移していく見通しであることから、基金残高は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特段の理由がない限り、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ほぼ横ばいになると見込んでいる。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地方交付税額の減や災害発生時の対応、社会保障関係経費の増大などに備え積み立てを行っており、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基金運用益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と剰余金処分の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百万円と青森地域広域事務組合から振興基金の返還分</a:t>
          </a:r>
          <a:r>
            <a:rPr kumimoji="1" lang="en-US" altLang="ja-JP" sz="1100" b="0" i="0" baseline="0">
              <a:solidFill>
                <a:schemeClr val="dk1"/>
              </a:solidFill>
              <a:effectLst/>
              <a:latin typeface="+mn-lt"/>
              <a:ea typeface="+mn-ea"/>
              <a:cs typeface="+mn-cs"/>
            </a:rPr>
            <a:t>64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百万円を積み立てたため増となっている。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需要が見込まれる減債基金や公共施設等整備基金（特定目的基金）を重点的に積み増し、基金運用益のみの積み立てをしてきたところであるが、公債費の増や、老朽化した施設の更新についての財源等を考慮し、財政調整基金に積み立てることも検討していき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老朽化した消防庁舎や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防災無線の更新により、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本庁舎の更新工事等による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更なる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公債費負担に備えて積み立てを行ってお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り、４年度は、基金運用益のみを積み立てたため増となっている。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公債費の増と財政状況を見極めて、必要な分歳計剰余金処分に伴う積み増し等を考慮していきたい。その後、中長期的に公債費の伸びと財政状況を勘案して基金の取り崩しを行う見通しである。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49B4DE7-B33B-47FB-B26F-696861D6A4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9D74169-E52F-4A6C-92EA-3F5B46AE5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9937B2D-A24A-419C-ABCE-09ECD12D497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FEF5C11-046A-46A3-8F71-2FB676276C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F4CCFE8-2207-4220-A8C3-4CA7954E416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762FE17-DFE3-4CAD-987E-61905709C26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C231CD6-E84C-45CA-94E0-1800103729D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4D4DD4F-690F-492A-887B-A268471974D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906DAE3-2BA2-4FA6-8A38-DD244BE62CC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DC113F6-140F-4C09-A956-6E61B4CE14C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8B829BC-8B12-490C-82C6-B19433555A3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8FCFB97-1A82-454B-8B24-335305E24B3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10,187
10,141
217.09
8,462,727
8,290,957
151,671
4,416,134
7,939,918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FBAD6DD-1603-47C7-9A05-26A913095E8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C67BBFA-0EA1-485E-8EB0-E6A540AE3EE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DFFCCCA-5811-411F-B364-C779FE46A50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EBB89E2-A0B3-43C2-9AF4-03613B4EC5D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FA55A1C-CC5D-4919-AD1D-122F9F851E8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223ADC3-D9F2-4A41-AAAF-27F35168AA9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2A917BC-B4FD-4E52-AA0D-2E16CCF371C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28B72D7-0A3D-4CFF-8422-D96A0B747C4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458653B-5DA5-4A56-85F9-B8EE722A80B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CBC5C0C-B91B-47C1-8378-067FABC2B1C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8BFDE24-176D-42D0-B248-698254222A9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909B69B-515C-4ECE-9740-E1C28444670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D6C6A19-B192-4D6A-9597-B339067A0F9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AEC6D38-D614-4501-ADBF-60AB666CB81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4714591-C9B1-4D0E-842D-124B1CF72D0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EB20A42-144C-4516-AD10-2D116CA5749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3754713-507A-4021-B6B6-7844AAEEAB0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2124F62-D8B5-4964-A39C-5962964DB76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F8B519E-DEC4-4717-A1A3-BDC3B30A273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1DB4409-87DC-43DD-B516-D5FEFD1E6B2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F6E47213-A169-4BBE-BA07-316B2F797482}"/>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0B3CD39-04AC-4CC2-9201-9F3CB750C89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73E2F4A-9490-4DC6-B137-12AE23A717D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2255BA5-FE1E-40AC-B0A5-2520D08EE79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602F3E3-1203-46AF-A356-35200E8A61B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C6863E5-56D6-4C64-A0B0-B71BEADDB7D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9FED51D-D2A4-4699-8E72-BD3F4E78057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5F5EBD4-543A-40AB-8C6B-F399ADE1F75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C0EA93F-3837-4A6F-A041-C1EB49F3C6F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9694A05-0B79-415A-8C94-CB0C9CED1AF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62BD77F-D801-4C72-A499-EC8D35289A7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B06E5BF-2444-472B-8185-5B0F9E4021F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D4630CD-5510-45A2-A94E-1EE4575B735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9947D1C-2C34-4A05-B644-3C3498DDD57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73BAFEC-2E8A-44D5-990E-0F34FE73E0B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当町では平成２９年度に公共施設等総合管理計画を策定し、公共施設等の長寿命化に加え、公共建築物の延べ床面積を３割削減する目標を掲げ</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有形固定資産減価償却率は類似団体より少し高い水準</a:t>
          </a:r>
          <a:r>
            <a:rPr kumimoji="1" lang="ja-JP" altLang="en-US" sz="1100">
              <a:solidFill>
                <a:schemeClr val="dk1"/>
              </a:solidFill>
              <a:effectLst/>
              <a:latin typeface="+mn-lt"/>
              <a:ea typeface="+mn-ea"/>
              <a:cs typeface="+mn-cs"/>
            </a:rPr>
            <a:t>で推移していたが、</a:t>
          </a:r>
          <a:r>
            <a:rPr kumimoji="1" lang="ja-JP" altLang="ja-JP" sz="1100">
              <a:solidFill>
                <a:schemeClr val="dk1"/>
              </a:solidFill>
              <a:effectLst/>
              <a:latin typeface="+mn-lt"/>
              <a:ea typeface="+mn-ea"/>
              <a:cs typeface="+mn-cs"/>
            </a:rPr>
            <a:t>令和２年度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新消防庁舎</a:t>
          </a:r>
          <a:r>
            <a:rPr kumimoji="1" lang="ja-JP" altLang="en-US" sz="1100">
              <a:solidFill>
                <a:schemeClr val="dk1"/>
              </a:solidFill>
              <a:effectLst/>
              <a:latin typeface="+mn-lt"/>
              <a:ea typeface="+mn-ea"/>
              <a:cs typeface="+mn-cs"/>
            </a:rPr>
            <a:t>整備等の</a:t>
          </a:r>
          <a:r>
            <a:rPr kumimoji="1" lang="ja-JP" altLang="ja-JP" sz="1100">
              <a:solidFill>
                <a:schemeClr val="dk1"/>
              </a:solidFill>
              <a:effectLst/>
              <a:latin typeface="+mn-lt"/>
              <a:ea typeface="+mn-ea"/>
              <a:cs typeface="+mn-cs"/>
            </a:rPr>
            <a:t>影響</a:t>
          </a:r>
          <a:r>
            <a:rPr kumimoji="1" lang="ja-JP" altLang="en-US" sz="1100">
              <a:solidFill>
                <a:schemeClr val="dk1"/>
              </a:solidFill>
              <a:effectLst/>
              <a:latin typeface="+mn-lt"/>
              <a:ea typeface="+mn-ea"/>
              <a:cs typeface="+mn-cs"/>
            </a:rPr>
            <a:t>を受け、その後は</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下回る結果となっ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。今後は個別施設計画に</a:t>
          </a:r>
          <a:r>
            <a:rPr kumimoji="1" lang="ja-JP" altLang="en-US" sz="1100">
              <a:solidFill>
                <a:schemeClr val="dk1"/>
              </a:solidFill>
              <a:effectLst/>
              <a:latin typeface="+mn-lt"/>
              <a:ea typeface="+mn-ea"/>
              <a:cs typeface="+mn-cs"/>
            </a:rPr>
            <a:t>基づき</a:t>
          </a:r>
          <a:r>
            <a:rPr kumimoji="1" lang="ja-JP" altLang="ja-JP" sz="1100">
              <a:solidFill>
                <a:schemeClr val="dk1"/>
              </a:solidFill>
              <a:effectLst/>
              <a:latin typeface="+mn-lt"/>
              <a:ea typeface="+mn-ea"/>
              <a:cs typeface="+mn-cs"/>
            </a:rPr>
            <a:t>、公共施設等の効率的な管理を推進していく。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0286CB7-E89F-419F-AFDE-F761BA62FB4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CBC5CFD-5F2A-4641-9929-563A0D825A6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F85F6D6-DF0B-4423-8DB8-5B3A807FEE0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3A2F6FC2-EB4F-4231-BC39-D5FC73A409C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C11A9ECC-9058-468A-969C-7B25E40AD3ED}"/>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CAE12A79-A1A1-4924-9A68-3A7A1698F5A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D21B970D-1C0F-4B00-AFE8-87780A81419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78B9522-38A4-4427-8635-7E86144BFCF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832A46F-26CE-4AF6-B72F-E86367462FF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D846BA69-B5C6-45B3-AFE0-47579AB2701B}"/>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E040E72A-3E79-4406-B69B-B08B8ED42F7C}"/>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BD2023C-3E9A-481B-A115-283FA57C0DC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7B2F0A43-7BC5-4EDD-9F1B-1FE35E9EB462}"/>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67564C5A-C39F-4D81-9E60-99922A6E28E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C3FC589F-270D-48A9-BC3A-A1957371C81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40E9080E-7940-463B-9B70-FAFCC2EE9B8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35</xdr:row>
      <xdr:rowOff>26670</xdr:rowOff>
    </xdr:to>
    <xdr:cxnSp macro="">
      <xdr:nvCxnSpPr>
        <xdr:cNvPr id="65" name="直線コネクタ 64">
          <a:extLst>
            <a:ext uri="{FF2B5EF4-FFF2-40B4-BE49-F238E27FC236}">
              <a16:creationId xmlns:a16="http://schemas.microsoft.com/office/drawing/2014/main" id="{D01F7A4F-1B58-4491-A58E-09D3C669B9C1}"/>
            </a:ext>
          </a:extLst>
        </xdr:cNvPr>
        <xdr:cNvCxnSpPr/>
      </xdr:nvCxnSpPr>
      <xdr:spPr>
        <a:xfrm flipV="1">
          <a:off x="4760595" y="5413587"/>
          <a:ext cx="1270" cy="1385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30497</xdr:rowOff>
    </xdr:from>
    <xdr:ext cx="405111" cy="259045"/>
    <xdr:sp macro="" textlink="">
      <xdr:nvSpPr>
        <xdr:cNvPr id="66" name="有形固定資産減価償却率最小値テキスト">
          <a:extLst>
            <a:ext uri="{FF2B5EF4-FFF2-40B4-BE49-F238E27FC236}">
              <a16:creationId xmlns:a16="http://schemas.microsoft.com/office/drawing/2014/main" id="{3E9DE66C-FB5D-4E66-A164-5F501107ECB5}"/>
            </a:ext>
          </a:extLst>
        </xdr:cNvPr>
        <xdr:cNvSpPr txBox="1"/>
      </xdr:nvSpPr>
      <xdr:spPr>
        <a:xfrm>
          <a:off x="4813300"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26670</xdr:rowOff>
    </xdr:from>
    <xdr:to>
      <xdr:col>23</xdr:col>
      <xdr:colOff>174625</xdr:colOff>
      <xdr:row>35</xdr:row>
      <xdr:rowOff>26670</xdr:rowOff>
    </xdr:to>
    <xdr:cxnSp macro="">
      <xdr:nvCxnSpPr>
        <xdr:cNvPr id="67" name="直線コネクタ 66">
          <a:extLst>
            <a:ext uri="{FF2B5EF4-FFF2-40B4-BE49-F238E27FC236}">
              <a16:creationId xmlns:a16="http://schemas.microsoft.com/office/drawing/2014/main" id="{4A524448-AB57-4DD1-9669-3FA1167ADB61}"/>
            </a:ext>
          </a:extLst>
        </xdr:cNvPr>
        <xdr:cNvCxnSpPr/>
      </xdr:nvCxnSpPr>
      <xdr:spPr>
        <a:xfrm>
          <a:off x="4673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a:extLst>
            <a:ext uri="{FF2B5EF4-FFF2-40B4-BE49-F238E27FC236}">
              <a16:creationId xmlns:a16="http://schemas.microsoft.com/office/drawing/2014/main" id="{FFCC7D8E-EDE8-4085-B5E4-9A9F8F804A2C}"/>
            </a:ext>
          </a:extLst>
        </xdr:cNvPr>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a:extLst>
            <a:ext uri="{FF2B5EF4-FFF2-40B4-BE49-F238E27FC236}">
              <a16:creationId xmlns:a16="http://schemas.microsoft.com/office/drawing/2014/main" id="{A0642627-71CC-4FDD-9189-78979737CBCE}"/>
            </a:ext>
          </a:extLst>
        </xdr:cNvPr>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154322</xdr:rowOff>
    </xdr:from>
    <xdr:ext cx="405111" cy="259045"/>
    <xdr:sp macro="" textlink="">
      <xdr:nvSpPr>
        <xdr:cNvPr id="70" name="有形固定資産減価償却率平均値テキスト">
          <a:extLst>
            <a:ext uri="{FF2B5EF4-FFF2-40B4-BE49-F238E27FC236}">
              <a16:creationId xmlns:a16="http://schemas.microsoft.com/office/drawing/2014/main" id="{069CCD12-15C4-41B8-AF9B-0E2BFBA0341D}"/>
            </a:ext>
          </a:extLst>
        </xdr:cNvPr>
        <xdr:cNvSpPr txBox="1"/>
      </xdr:nvSpPr>
      <xdr:spPr>
        <a:xfrm>
          <a:off x="4813300" y="624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71" name="フローチャート: 判断 70">
          <a:extLst>
            <a:ext uri="{FF2B5EF4-FFF2-40B4-BE49-F238E27FC236}">
              <a16:creationId xmlns:a16="http://schemas.microsoft.com/office/drawing/2014/main" id="{175FDD63-47F2-4D13-9E31-E3AF6C6B1AA1}"/>
            </a:ext>
          </a:extLst>
        </xdr:cNvPr>
        <xdr:cNvSpPr/>
      </xdr:nvSpPr>
      <xdr:spPr>
        <a:xfrm>
          <a:off x="4711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147108</xdr:rowOff>
    </xdr:from>
    <xdr:to>
      <xdr:col>19</xdr:col>
      <xdr:colOff>187325</xdr:colOff>
      <xdr:row>32</xdr:row>
      <xdr:rowOff>77258</xdr:rowOff>
    </xdr:to>
    <xdr:sp macro="" textlink="">
      <xdr:nvSpPr>
        <xdr:cNvPr id="72" name="フローチャート: 判断 71">
          <a:extLst>
            <a:ext uri="{FF2B5EF4-FFF2-40B4-BE49-F238E27FC236}">
              <a16:creationId xmlns:a16="http://schemas.microsoft.com/office/drawing/2014/main" id="{3CD46F5B-D5E3-49CA-9EB7-F5D802C1174B}"/>
            </a:ext>
          </a:extLst>
        </xdr:cNvPr>
        <xdr:cNvSpPr/>
      </xdr:nvSpPr>
      <xdr:spPr>
        <a:xfrm>
          <a:off x="4000500" y="623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3" name="フローチャート: 判断 72">
          <a:extLst>
            <a:ext uri="{FF2B5EF4-FFF2-40B4-BE49-F238E27FC236}">
              <a16:creationId xmlns:a16="http://schemas.microsoft.com/office/drawing/2014/main" id="{29FA00A5-B5D1-44DD-897F-6274AC9D3B9F}"/>
            </a:ext>
          </a:extLst>
        </xdr:cNvPr>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167428</xdr:rowOff>
    </xdr:from>
    <xdr:to>
      <xdr:col>11</xdr:col>
      <xdr:colOff>187325</xdr:colOff>
      <xdr:row>31</xdr:row>
      <xdr:rowOff>97578</xdr:rowOff>
    </xdr:to>
    <xdr:sp macro="" textlink="">
      <xdr:nvSpPr>
        <xdr:cNvPr id="74" name="フローチャート: 判断 73">
          <a:extLst>
            <a:ext uri="{FF2B5EF4-FFF2-40B4-BE49-F238E27FC236}">
              <a16:creationId xmlns:a16="http://schemas.microsoft.com/office/drawing/2014/main" id="{076B6600-B76D-4612-9908-6583296A6232}"/>
            </a:ext>
          </a:extLst>
        </xdr:cNvPr>
        <xdr:cNvSpPr/>
      </xdr:nvSpPr>
      <xdr:spPr>
        <a:xfrm>
          <a:off x="2476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5" name="フローチャート: 判断 74">
          <a:extLst>
            <a:ext uri="{FF2B5EF4-FFF2-40B4-BE49-F238E27FC236}">
              <a16:creationId xmlns:a16="http://schemas.microsoft.com/office/drawing/2014/main" id="{6384E850-97CD-4E34-BEE3-6DBAABAB06AD}"/>
            </a:ext>
          </a:extLst>
        </xdr:cNvPr>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1FA6486-13A8-44A7-8CD8-F75E1F2C16D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26547B5-4972-464D-9A53-43EF49C6133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11839E9-5E7D-4825-A5F0-83A9F87BFAE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0D9F748-3CAE-49CD-81EC-C0205A2465F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8D023B9-EE67-4164-AD5A-A637E17C95A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71543</xdr:rowOff>
    </xdr:from>
    <xdr:to>
      <xdr:col>23</xdr:col>
      <xdr:colOff>136525</xdr:colOff>
      <xdr:row>32</xdr:row>
      <xdr:rowOff>1693</xdr:rowOff>
    </xdr:to>
    <xdr:sp macro="" textlink="">
      <xdr:nvSpPr>
        <xdr:cNvPr id="81" name="楕円 80">
          <a:extLst>
            <a:ext uri="{FF2B5EF4-FFF2-40B4-BE49-F238E27FC236}">
              <a16:creationId xmlns:a16="http://schemas.microsoft.com/office/drawing/2014/main" id="{238C03BB-B819-4D2F-B6D9-3886AC5725B1}"/>
            </a:ext>
          </a:extLst>
        </xdr:cNvPr>
        <xdr:cNvSpPr/>
      </xdr:nvSpPr>
      <xdr:spPr>
        <a:xfrm>
          <a:off x="47117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94420</xdr:rowOff>
    </xdr:from>
    <xdr:ext cx="405111" cy="259045"/>
    <xdr:sp macro="" textlink="">
      <xdr:nvSpPr>
        <xdr:cNvPr id="82" name="有形固定資産減価償却率該当値テキスト">
          <a:extLst>
            <a:ext uri="{FF2B5EF4-FFF2-40B4-BE49-F238E27FC236}">
              <a16:creationId xmlns:a16="http://schemas.microsoft.com/office/drawing/2014/main" id="{8DF18474-7DA3-440F-8FE6-B676703F713C}"/>
            </a:ext>
          </a:extLst>
        </xdr:cNvPr>
        <xdr:cNvSpPr txBox="1"/>
      </xdr:nvSpPr>
      <xdr:spPr>
        <a:xfrm>
          <a:off x="4813300" y="6009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83" name="楕円 82">
          <a:extLst>
            <a:ext uri="{FF2B5EF4-FFF2-40B4-BE49-F238E27FC236}">
              <a16:creationId xmlns:a16="http://schemas.microsoft.com/office/drawing/2014/main" id="{55609819-D0BB-4A4B-A955-749C8D75BAD5}"/>
            </a:ext>
          </a:extLst>
        </xdr:cNvPr>
        <xdr:cNvSpPr/>
      </xdr:nvSpPr>
      <xdr:spPr>
        <a:xfrm>
          <a:off x="4000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52705</xdr:rowOff>
    </xdr:from>
    <xdr:to>
      <xdr:col>23</xdr:col>
      <xdr:colOff>85725</xdr:colOff>
      <xdr:row>31</xdr:row>
      <xdr:rowOff>122343</xdr:rowOff>
    </xdr:to>
    <xdr:cxnSp macro="">
      <xdr:nvCxnSpPr>
        <xdr:cNvPr id="84" name="直線コネクタ 83">
          <a:extLst>
            <a:ext uri="{FF2B5EF4-FFF2-40B4-BE49-F238E27FC236}">
              <a16:creationId xmlns:a16="http://schemas.microsoft.com/office/drawing/2014/main" id="{75F9D30F-8A1A-43C2-A686-72FCE8580EC8}"/>
            </a:ext>
          </a:extLst>
        </xdr:cNvPr>
        <xdr:cNvCxnSpPr/>
      </xdr:nvCxnSpPr>
      <xdr:spPr>
        <a:xfrm>
          <a:off x="4051300" y="5967730"/>
          <a:ext cx="711200" cy="24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24765</xdr:rowOff>
    </xdr:from>
    <xdr:to>
      <xdr:col>15</xdr:col>
      <xdr:colOff>187325</xdr:colOff>
      <xdr:row>31</xdr:row>
      <xdr:rowOff>126365</xdr:rowOff>
    </xdr:to>
    <xdr:sp macro="" textlink="">
      <xdr:nvSpPr>
        <xdr:cNvPr id="85" name="楕円 84">
          <a:extLst>
            <a:ext uri="{FF2B5EF4-FFF2-40B4-BE49-F238E27FC236}">
              <a16:creationId xmlns:a16="http://schemas.microsoft.com/office/drawing/2014/main" id="{FFE1B2E5-FDDF-4F79-9940-87948DD3997A}"/>
            </a:ext>
          </a:extLst>
        </xdr:cNvPr>
        <xdr:cNvSpPr/>
      </xdr:nvSpPr>
      <xdr:spPr>
        <a:xfrm>
          <a:off x="3238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31</xdr:row>
      <xdr:rowOff>75565</xdr:rowOff>
    </xdr:to>
    <xdr:cxnSp macro="">
      <xdr:nvCxnSpPr>
        <xdr:cNvPr id="86" name="直線コネクタ 85">
          <a:extLst>
            <a:ext uri="{FF2B5EF4-FFF2-40B4-BE49-F238E27FC236}">
              <a16:creationId xmlns:a16="http://schemas.microsoft.com/office/drawing/2014/main" id="{D1EB8CF3-621C-4D3D-A57B-499137C6590C}"/>
            </a:ext>
          </a:extLst>
        </xdr:cNvPr>
        <xdr:cNvCxnSpPr/>
      </xdr:nvCxnSpPr>
      <xdr:spPr>
        <a:xfrm flipV="1">
          <a:off x="3289300" y="5967730"/>
          <a:ext cx="762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71543</xdr:rowOff>
    </xdr:from>
    <xdr:to>
      <xdr:col>11</xdr:col>
      <xdr:colOff>187325</xdr:colOff>
      <xdr:row>32</xdr:row>
      <xdr:rowOff>1693</xdr:rowOff>
    </xdr:to>
    <xdr:sp macro="" textlink="">
      <xdr:nvSpPr>
        <xdr:cNvPr id="87" name="楕円 86">
          <a:extLst>
            <a:ext uri="{FF2B5EF4-FFF2-40B4-BE49-F238E27FC236}">
              <a16:creationId xmlns:a16="http://schemas.microsoft.com/office/drawing/2014/main" id="{A87550BF-DCAF-49C6-B715-B994D3819DF8}"/>
            </a:ext>
          </a:extLst>
        </xdr:cNvPr>
        <xdr:cNvSpPr/>
      </xdr:nvSpPr>
      <xdr:spPr>
        <a:xfrm>
          <a:off x="2476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75565</xdr:rowOff>
    </xdr:from>
    <xdr:to>
      <xdr:col>15</xdr:col>
      <xdr:colOff>136525</xdr:colOff>
      <xdr:row>31</xdr:row>
      <xdr:rowOff>122343</xdr:rowOff>
    </xdr:to>
    <xdr:cxnSp macro="">
      <xdr:nvCxnSpPr>
        <xdr:cNvPr id="88" name="直線コネクタ 87">
          <a:extLst>
            <a:ext uri="{FF2B5EF4-FFF2-40B4-BE49-F238E27FC236}">
              <a16:creationId xmlns:a16="http://schemas.microsoft.com/office/drawing/2014/main" id="{40E84F3D-A8C9-4DEB-AAD8-D52475AA5F6D}"/>
            </a:ext>
          </a:extLst>
        </xdr:cNvPr>
        <xdr:cNvCxnSpPr/>
      </xdr:nvCxnSpPr>
      <xdr:spPr>
        <a:xfrm flipV="1">
          <a:off x="2527300" y="616204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31962</xdr:rowOff>
    </xdr:from>
    <xdr:to>
      <xdr:col>7</xdr:col>
      <xdr:colOff>187325</xdr:colOff>
      <xdr:row>31</xdr:row>
      <xdr:rowOff>133562</xdr:rowOff>
    </xdr:to>
    <xdr:sp macro="" textlink="">
      <xdr:nvSpPr>
        <xdr:cNvPr id="89" name="楕円 88">
          <a:extLst>
            <a:ext uri="{FF2B5EF4-FFF2-40B4-BE49-F238E27FC236}">
              <a16:creationId xmlns:a16="http://schemas.microsoft.com/office/drawing/2014/main" id="{79A0D1E5-B003-48A3-B68B-F5CD9AA0CA20}"/>
            </a:ext>
          </a:extLst>
        </xdr:cNvPr>
        <xdr:cNvSpPr/>
      </xdr:nvSpPr>
      <xdr:spPr>
        <a:xfrm>
          <a:off x="1714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82762</xdr:rowOff>
    </xdr:from>
    <xdr:to>
      <xdr:col>11</xdr:col>
      <xdr:colOff>136525</xdr:colOff>
      <xdr:row>31</xdr:row>
      <xdr:rowOff>122343</xdr:rowOff>
    </xdr:to>
    <xdr:cxnSp macro="">
      <xdr:nvCxnSpPr>
        <xdr:cNvPr id="90" name="直線コネクタ 89">
          <a:extLst>
            <a:ext uri="{FF2B5EF4-FFF2-40B4-BE49-F238E27FC236}">
              <a16:creationId xmlns:a16="http://schemas.microsoft.com/office/drawing/2014/main" id="{DA4F902A-32BF-4A9A-A020-B7208A32C738}"/>
            </a:ext>
          </a:extLst>
        </xdr:cNvPr>
        <xdr:cNvCxnSpPr/>
      </xdr:nvCxnSpPr>
      <xdr:spPr>
        <a:xfrm>
          <a:off x="1765300" y="616923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68385</xdr:rowOff>
    </xdr:from>
    <xdr:ext cx="405111" cy="259045"/>
    <xdr:sp macro="" textlink="">
      <xdr:nvSpPr>
        <xdr:cNvPr id="91" name="n_1aveValue有形固定資産減価償却率">
          <a:extLst>
            <a:ext uri="{FF2B5EF4-FFF2-40B4-BE49-F238E27FC236}">
              <a16:creationId xmlns:a16="http://schemas.microsoft.com/office/drawing/2014/main" id="{88BA05A4-95E6-4CBD-9B75-9C6F4FBA138B}"/>
            </a:ext>
          </a:extLst>
        </xdr:cNvPr>
        <xdr:cNvSpPr txBox="1"/>
      </xdr:nvSpPr>
      <xdr:spPr>
        <a:xfrm>
          <a:off x="38360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2" name="n_2aveValue有形固定資産減価償却率">
          <a:extLst>
            <a:ext uri="{FF2B5EF4-FFF2-40B4-BE49-F238E27FC236}">
              <a16:creationId xmlns:a16="http://schemas.microsoft.com/office/drawing/2014/main" id="{ED23FD96-E598-4053-9CFD-93E58CEE806F}"/>
            </a:ext>
          </a:extLst>
        </xdr:cNvPr>
        <xdr:cNvSpPr txBox="1"/>
      </xdr:nvSpPr>
      <xdr:spPr>
        <a:xfrm>
          <a:off x="3086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114105</xdr:rowOff>
    </xdr:from>
    <xdr:ext cx="405111" cy="259045"/>
    <xdr:sp macro="" textlink="">
      <xdr:nvSpPr>
        <xdr:cNvPr id="93" name="n_3aveValue有形固定資産減価償却率">
          <a:extLst>
            <a:ext uri="{FF2B5EF4-FFF2-40B4-BE49-F238E27FC236}">
              <a16:creationId xmlns:a16="http://schemas.microsoft.com/office/drawing/2014/main" id="{62C84E8F-7317-418E-A246-C326940A6C17}"/>
            </a:ext>
          </a:extLst>
        </xdr:cNvPr>
        <xdr:cNvSpPr txBox="1"/>
      </xdr:nvSpPr>
      <xdr:spPr>
        <a:xfrm>
          <a:off x="23247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4" name="n_4aveValue有形固定資産減価償却率">
          <a:extLst>
            <a:ext uri="{FF2B5EF4-FFF2-40B4-BE49-F238E27FC236}">
              <a16:creationId xmlns:a16="http://schemas.microsoft.com/office/drawing/2014/main" id="{000149C4-7E77-474F-820D-E9942FBB2510}"/>
            </a:ext>
          </a:extLst>
        </xdr:cNvPr>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120032</xdr:rowOff>
    </xdr:from>
    <xdr:ext cx="405111" cy="259045"/>
    <xdr:sp macro="" textlink="">
      <xdr:nvSpPr>
        <xdr:cNvPr id="95" name="n_1mainValue有形固定資産減価償却率">
          <a:extLst>
            <a:ext uri="{FF2B5EF4-FFF2-40B4-BE49-F238E27FC236}">
              <a16:creationId xmlns:a16="http://schemas.microsoft.com/office/drawing/2014/main" id="{7F24CFBE-12CB-47B3-9A56-B9A53264DE5C}"/>
            </a:ext>
          </a:extLst>
        </xdr:cNvPr>
        <xdr:cNvSpPr txBox="1"/>
      </xdr:nvSpPr>
      <xdr:spPr>
        <a:xfrm>
          <a:off x="38360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142892</xdr:rowOff>
    </xdr:from>
    <xdr:ext cx="405111" cy="259045"/>
    <xdr:sp macro="" textlink="">
      <xdr:nvSpPr>
        <xdr:cNvPr id="96" name="n_2mainValue有形固定資産減価償却率">
          <a:extLst>
            <a:ext uri="{FF2B5EF4-FFF2-40B4-BE49-F238E27FC236}">
              <a16:creationId xmlns:a16="http://schemas.microsoft.com/office/drawing/2014/main" id="{E27062A9-BA15-4B8D-A6B5-6B76772C6A4C}"/>
            </a:ext>
          </a:extLst>
        </xdr:cNvPr>
        <xdr:cNvSpPr txBox="1"/>
      </xdr:nvSpPr>
      <xdr:spPr>
        <a:xfrm>
          <a:off x="3086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164270</xdr:rowOff>
    </xdr:from>
    <xdr:ext cx="405111" cy="259045"/>
    <xdr:sp macro="" textlink="">
      <xdr:nvSpPr>
        <xdr:cNvPr id="97" name="n_3mainValue有形固定資産減価償却率">
          <a:extLst>
            <a:ext uri="{FF2B5EF4-FFF2-40B4-BE49-F238E27FC236}">
              <a16:creationId xmlns:a16="http://schemas.microsoft.com/office/drawing/2014/main" id="{FBF84826-1C40-454F-9DD4-E0FB94673352}"/>
            </a:ext>
          </a:extLst>
        </xdr:cNvPr>
        <xdr:cNvSpPr txBox="1"/>
      </xdr:nvSpPr>
      <xdr:spPr>
        <a:xfrm>
          <a:off x="23247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124689</xdr:rowOff>
    </xdr:from>
    <xdr:ext cx="405111" cy="259045"/>
    <xdr:sp macro="" textlink="">
      <xdr:nvSpPr>
        <xdr:cNvPr id="98" name="n_4mainValue有形固定資産減価償却率">
          <a:extLst>
            <a:ext uri="{FF2B5EF4-FFF2-40B4-BE49-F238E27FC236}">
              <a16:creationId xmlns:a16="http://schemas.microsoft.com/office/drawing/2014/main" id="{194E1855-8692-44E0-93EA-8642B5951B8D}"/>
            </a:ext>
          </a:extLst>
        </xdr:cNvPr>
        <xdr:cNvSpPr txBox="1"/>
      </xdr:nvSpPr>
      <xdr:spPr>
        <a:xfrm>
          <a:off x="1562744" y="62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CC3CD8AD-42E4-45AA-9896-659F229B2EC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744AF7A0-2214-4071-B4AB-71D29D9ED86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F3928E49-743A-4012-86F7-330C5DE58DF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80DACD3B-9569-4590-8DA3-A5B9119D16F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1DC510B6-0284-4D76-BB00-AF10AC521AB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E7EB3E03-25CC-4D7D-83F4-1B4927236A4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B3009B83-6ADE-4FD3-B7CD-805326619FE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C3472F8-6A70-4FE0-A1A8-3D128AD6E53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BEA4D54D-BBC3-4981-A0E8-84628C2B6CD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35838187-4EBD-4FC4-9CED-5DB22C2867A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B5B187FC-9E5C-4B7C-B4EE-69785CDD2A4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24C21818-ABBA-42E0-892F-6A3E3FF6896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B3A1D3F5-8687-4907-BFBF-C8A4A71D814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債務償還比率は類似団体平均を上回っており、主な要因として</a:t>
          </a:r>
          <a:r>
            <a:rPr kumimoji="1" lang="ja-JP" altLang="en-US" sz="1100">
              <a:solidFill>
                <a:schemeClr val="dk1"/>
              </a:solidFill>
              <a:effectLst/>
              <a:latin typeface="+mn-lt"/>
              <a:ea typeface="+mn-ea"/>
              <a:cs typeface="+mn-cs"/>
            </a:rPr>
            <a:t>中学校の統廃合等により公共施設等整備基金の取崩しと</a:t>
          </a:r>
          <a:r>
            <a:rPr kumimoji="1" lang="ja-JP" altLang="ja-JP" sz="1100">
              <a:solidFill>
                <a:schemeClr val="dk1"/>
              </a:solidFill>
              <a:effectLst/>
              <a:latin typeface="+mn-lt"/>
              <a:ea typeface="+mn-ea"/>
              <a:cs typeface="+mn-cs"/>
            </a:rPr>
            <a:t>地方債発行額の増加</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、比率</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増加につながっている</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考えられる。この増加傾向は、本庁舎更新等により</a:t>
          </a:r>
          <a:r>
            <a:rPr kumimoji="1" lang="ja-JP" altLang="en-US" sz="1100">
              <a:solidFill>
                <a:schemeClr val="dk1"/>
              </a:solidFill>
              <a:effectLst/>
              <a:latin typeface="+mn-lt"/>
              <a:ea typeface="+mn-ea"/>
              <a:cs typeface="+mn-cs"/>
            </a:rPr>
            <a:t>さらなる比率増加</a:t>
          </a:r>
          <a:r>
            <a:rPr kumimoji="1" lang="ja-JP" altLang="ja-JP" sz="1100">
              <a:solidFill>
                <a:schemeClr val="dk1"/>
              </a:solidFill>
              <a:effectLst/>
              <a:latin typeface="+mn-lt"/>
              <a:ea typeface="+mn-ea"/>
              <a:cs typeface="+mn-cs"/>
            </a:rPr>
            <a:t>が見込まれるため、今後もこれまで以上に中長期的な財政見通しに注視する必要がある。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97316F4-01E7-4C0C-9B02-A56DF3122B0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38761111-1DDB-443C-81A1-A7C1C6CD4ED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FE89B188-42EE-48DE-8167-8FED9D1EC0D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56F944C0-017E-41B1-BD93-B0A5D4ED6BC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67715252-1BE8-4DF2-8713-85A560F4F82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1865689E-A36C-4972-A0A0-EADFBA67E40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14B990E6-2DE0-4A46-9BE6-DAF7A02476CF}"/>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12ABC1E8-9D2B-4F4B-990E-77395793286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A6C343A5-725A-44D1-804B-A3B697AA6A2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AA1BFE70-6664-48BD-A549-CBE2FF95C8D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4DD851A7-58FA-4D20-897F-FB608D889CA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489B6CF5-D718-405E-A7E2-2BD34F184EA6}"/>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BC542AF2-C333-4B00-9488-F03568961C5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824D5E1A-9808-4834-898A-60AEB55D251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28C62719-665D-4530-976C-ED2B646466E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8605500A-5B82-4D46-884D-45E002141C3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2A7F523-386B-44C7-ACA4-635D61E4B2C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25091</xdr:rowOff>
    </xdr:to>
    <xdr:cxnSp macro="">
      <xdr:nvCxnSpPr>
        <xdr:cNvPr id="129" name="直線コネクタ 128">
          <a:extLst>
            <a:ext uri="{FF2B5EF4-FFF2-40B4-BE49-F238E27FC236}">
              <a16:creationId xmlns:a16="http://schemas.microsoft.com/office/drawing/2014/main" id="{217AFA2B-F5F0-434E-B79D-77987A47E619}"/>
            </a:ext>
          </a:extLst>
        </xdr:cNvPr>
        <xdr:cNvCxnSpPr/>
      </xdr:nvCxnSpPr>
      <xdr:spPr>
        <a:xfrm flipV="1">
          <a:off x="14793595" y="5261428"/>
          <a:ext cx="1269" cy="136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28918</xdr:rowOff>
    </xdr:from>
    <xdr:ext cx="469744" cy="259045"/>
    <xdr:sp macro="" textlink="">
      <xdr:nvSpPr>
        <xdr:cNvPr id="130" name="債務償還比率最小値テキスト">
          <a:extLst>
            <a:ext uri="{FF2B5EF4-FFF2-40B4-BE49-F238E27FC236}">
              <a16:creationId xmlns:a16="http://schemas.microsoft.com/office/drawing/2014/main" id="{91D2EC3D-2020-46A4-A196-7807A61340B3}"/>
            </a:ext>
          </a:extLst>
        </xdr:cNvPr>
        <xdr:cNvSpPr txBox="1"/>
      </xdr:nvSpPr>
      <xdr:spPr>
        <a:xfrm>
          <a:off x="14846300" y="662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25091</xdr:rowOff>
    </xdr:from>
    <xdr:to>
      <xdr:col>76</xdr:col>
      <xdr:colOff>111125</xdr:colOff>
      <xdr:row>34</xdr:row>
      <xdr:rowOff>25091</xdr:rowOff>
    </xdr:to>
    <xdr:cxnSp macro="">
      <xdr:nvCxnSpPr>
        <xdr:cNvPr id="131" name="直線コネクタ 130">
          <a:extLst>
            <a:ext uri="{FF2B5EF4-FFF2-40B4-BE49-F238E27FC236}">
              <a16:creationId xmlns:a16="http://schemas.microsoft.com/office/drawing/2014/main" id="{8935C4C2-F564-4D66-8408-4B9200B4FB1B}"/>
            </a:ext>
          </a:extLst>
        </xdr:cNvPr>
        <xdr:cNvCxnSpPr/>
      </xdr:nvCxnSpPr>
      <xdr:spPr>
        <a:xfrm>
          <a:off x="14706600" y="662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E2D4F298-8515-49FB-B6E4-4C54433929DB}"/>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533672A7-DCFD-4354-B57C-B31E8F8966B1}"/>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152435</xdr:rowOff>
    </xdr:from>
    <xdr:ext cx="469744" cy="259045"/>
    <xdr:sp macro="" textlink="">
      <xdr:nvSpPr>
        <xdr:cNvPr id="134" name="債務償還比率平均値テキスト">
          <a:extLst>
            <a:ext uri="{FF2B5EF4-FFF2-40B4-BE49-F238E27FC236}">
              <a16:creationId xmlns:a16="http://schemas.microsoft.com/office/drawing/2014/main" id="{88EFE075-D3D1-488E-8892-9952C0A457A0}"/>
            </a:ext>
          </a:extLst>
        </xdr:cNvPr>
        <xdr:cNvSpPr txBox="1"/>
      </xdr:nvSpPr>
      <xdr:spPr>
        <a:xfrm>
          <a:off x="14846300" y="572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129558</xdr:rowOff>
    </xdr:from>
    <xdr:to>
      <xdr:col>76</xdr:col>
      <xdr:colOff>73025</xdr:colOff>
      <xdr:row>30</xdr:row>
      <xdr:rowOff>59708</xdr:rowOff>
    </xdr:to>
    <xdr:sp macro="" textlink="">
      <xdr:nvSpPr>
        <xdr:cNvPr id="135" name="フローチャート: 判断 134">
          <a:extLst>
            <a:ext uri="{FF2B5EF4-FFF2-40B4-BE49-F238E27FC236}">
              <a16:creationId xmlns:a16="http://schemas.microsoft.com/office/drawing/2014/main" id="{EFCC0B6E-255B-4EA1-AC0A-8375740829F8}"/>
            </a:ext>
          </a:extLst>
        </xdr:cNvPr>
        <xdr:cNvSpPr/>
      </xdr:nvSpPr>
      <xdr:spPr>
        <a:xfrm>
          <a:off x="14744700" y="587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148527</xdr:rowOff>
    </xdr:from>
    <xdr:to>
      <xdr:col>72</xdr:col>
      <xdr:colOff>123825</xdr:colOff>
      <xdr:row>30</xdr:row>
      <xdr:rowOff>78677</xdr:rowOff>
    </xdr:to>
    <xdr:sp macro="" textlink="">
      <xdr:nvSpPr>
        <xdr:cNvPr id="136" name="フローチャート: 判断 135">
          <a:extLst>
            <a:ext uri="{FF2B5EF4-FFF2-40B4-BE49-F238E27FC236}">
              <a16:creationId xmlns:a16="http://schemas.microsoft.com/office/drawing/2014/main" id="{3C60BC8C-A6F5-4FED-85DF-BC6672B14CBA}"/>
            </a:ext>
          </a:extLst>
        </xdr:cNvPr>
        <xdr:cNvSpPr/>
      </xdr:nvSpPr>
      <xdr:spPr>
        <a:xfrm>
          <a:off x="14033500" y="58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125431</xdr:rowOff>
    </xdr:from>
    <xdr:to>
      <xdr:col>68</xdr:col>
      <xdr:colOff>123825</xdr:colOff>
      <xdr:row>31</xdr:row>
      <xdr:rowOff>55581</xdr:rowOff>
    </xdr:to>
    <xdr:sp macro="" textlink="">
      <xdr:nvSpPr>
        <xdr:cNvPr id="137" name="フローチャート: 判断 136">
          <a:extLst>
            <a:ext uri="{FF2B5EF4-FFF2-40B4-BE49-F238E27FC236}">
              <a16:creationId xmlns:a16="http://schemas.microsoft.com/office/drawing/2014/main" id="{E15BB81A-DACE-4955-B4F9-6819A6375E36}"/>
            </a:ext>
          </a:extLst>
        </xdr:cNvPr>
        <xdr:cNvSpPr/>
      </xdr:nvSpPr>
      <xdr:spPr>
        <a:xfrm>
          <a:off x="13271500" y="604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76118</xdr:rowOff>
    </xdr:from>
    <xdr:to>
      <xdr:col>64</xdr:col>
      <xdr:colOff>123825</xdr:colOff>
      <xdr:row>32</xdr:row>
      <xdr:rowOff>6268</xdr:rowOff>
    </xdr:to>
    <xdr:sp macro="" textlink="">
      <xdr:nvSpPr>
        <xdr:cNvPr id="138" name="フローチャート: 判断 137">
          <a:extLst>
            <a:ext uri="{FF2B5EF4-FFF2-40B4-BE49-F238E27FC236}">
              <a16:creationId xmlns:a16="http://schemas.microsoft.com/office/drawing/2014/main" id="{30EB9CCD-ADCC-4FEF-8E4C-F5BC29CE1207}"/>
            </a:ext>
          </a:extLst>
        </xdr:cNvPr>
        <xdr:cNvSpPr/>
      </xdr:nvSpPr>
      <xdr:spPr>
        <a:xfrm>
          <a:off x="12509500" y="61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74422</xdr:rowOff>
    </xdr:from>
    <xdr:to>
      <xdr:col>60</xdr:col>
      <xdr:colOff>123825</xdr:colOff>
      <xdr:row>32</xdr:row>
      <xdr:rowOff>4572</xdr:rowOff>
    </xdr:to>
    <xdr:sp macro="" textlink="">
      <xdr:nvSpPr>
        <xdr:cNvPr id="139" name="フローチャート: 判断 138">
          <a:extLst>
            <a:ext uri="{FF2B5EF4-FFF2-40B4-BE49-F238E27FC236}">
              <a16:creationId xmlns:a16="http://schemas.microsoft.com/office/drawing/2014/main" id="{ECCD9E9D-7ADC-4308-BCCE-21F1E1DA652A}"/>
            </a:ext>
          </a:extLst>
        </xdr:cNvPr>
        <xdr:cNvSpPr/>
      </xdr:nvSpPr>
      <xdr:spPr>
        <a:xfrm>
          <a:off x="11747500" y="616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F997AC3-29F6-4C43-AFA3-7B7042D775C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A63EC50-E9D2-4874-8046-5B9B2DFB2A1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44F1582-FA65-45AF-BAD6-AA2AF9D6FBF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BB48035-12FD-42C3-AC2C-7542016B3C7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95178A1-1FB9-4C23-A3B0-93E09D363DE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114481</xdr:rowOff>
    </xdr:from>
    <xdr:to>
      <xdr:col>76</xdr:col>
      <xdr:colOff>73025</xdr:colOff>
      <xdr:row>31</xdr:row>
      <xdr:rowOff>44631</xdr:rowOff>
    </xdr:to>
    <xdr:sp macro="" textlink="">
      <xdr:nvSpPr>
        <xdr:cNvPr id="145" name="楕円 144">
          <a:extLst>
            <a:ext uri="{FF2B5EF4-FFF2-40B4-BE49-F238E27FC236}">
              <a16:creationId xmlns:a16="http://schemas.microsoft.com/office/drawing/2014/main" id="{AF6E60B7-6D49-43D1-AA88-4F1972DF4FAE}"/>
            </a:ext>
          </a:extLst>
        </xdr:cNvPr>
        <xdr:cNvSpPr/>
      </xdr:nvSpPr>
      <xdr:spPr>
        <a:xfrm>
          <a:off x="14744700" y="602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92908</xdr:rowOff>
    </xdr:from>
    <xdr:ext cx="469744" cy="259045"/>
    <xdr:sp macro="" textlink="">
      <xdr:nvSpPr>
        <xdr:cNvPr id="146" name="債務償還比率該当値テキスト">
          <a:extLst>
            <a:ext uri="{FF2B5EF4-FFF2-40B4-BE49-F238E27FC236}">
              <a16:creationId xmlns:a16="http://schemas.microsoft.com/office/drawing/2014/main" id="{A9E2B601-161D-485B-A029-8CECC88828F3}"/>
            </a:ext>
          </a:extLst>
        </xdr:cNvPr>
        <xdr:cNvSpPr txBox="1"/>
      </xdr:nvSpPr>
      <xdr:spPr>
        <a:xfrm>
          <a:off x="14846300" y="600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87185</xdr:rowOff>
    </xdr:from>
    <xdr:to>
      <xdr:col>72</xdr:col>
      <xdr:colOff>123825</xdr:colOff>
      <xdr:row>31</xdr:row>
      <xdr:rowOff>17335</xdr:rowOff>
    </xdr:to>
    <xdr:sp macro="" textlink="">
      <xdr:nvSpPr>
        <xdr:cNvPr id="147" name="楕円 146">
          <a:extLst>
            <a:ext uri="{FF2B5EF4-FFF2-40B4-BE49-F238E27FC236}">
              <a16:creationId xmlns:a16="http://schemas.microsoft.com/office/drawing/2014/main" id="{1CB8FA7B-CCBF-46BC-AFF7-80153C874D26}"/>
            </a:ext>
          </a:extLst>
        </xdr:cNvPr>
        <xdr:cNvSpPr/>
      </xdr:nvSpPr>
      <xdr:spPr>
        <a:xfrm>
          <a:off x="14033500" y="60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137985</xdr:rowOff>
    </xdr:from>
    <xdr:to>
      <xdr:col>76</xdr:col>
      <xdr:colOff>22225</xdr:colOff>
      <xdr:row>30</xdr:row>
      <xdr:rowOff>165281</xdr:rowOff>
    </xdr:to>
    <xdr:cxnSp macro="">
      <xdr:nvCxnSpPr>
        <xdr:cNvPr id="148" name="直線コネクタ 147">
          <a:extLst>
            <a:ext uri="{FF2B5EF4-FFF2-40B4-BE49-F238E27FC236}">
              <a16:creationId xmlns:a16="http://schemas.microsoft.com/office/drawing/2014/main" id="{3D07DD93-B649-42C2-B549-4D825EBE0B70}"/>
            </a:ext>
          </a:extLst>
        </xdr:cNvPr>
        <xdr:cNvCxnSpPr/>
      </xdr:nvCxnSpPr>
      <xdr:spPr>
        <a:xfrm>
          <a:off x="14084300" y="6053010"/>
          <a:ext cx="711200" cy="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118373</xdr:rowOff>
    </xdr:from>
    <xdr:to>
      <xdr:col>68</xdr:col>
      <xdr:colOff>123825</xdr:colOff>
      <xdr:row>32</xdr:row>
      <xdr:rowOff>48523</xdr:rowOff>
    </xdr:to>
    <xdr:sp macro="" textlink="">
      <xdr:nvSpPr>
        <xdr:cNvPr id="149" name="楕円 148">
          <a:extLst>
            <a:ext uri="{FF2B5EF4-FFF2-40B4-BE49-F238E27FC236}">
              <a16:creationId xmlns:a16="http://schemas.microsoft.com/office/drawing/2014/main" id="{43820FE8-16E0-40C2-8BD6-B8F98682E02D}"/>
            </a:ext>
          </a:extLst>
        </xdr:cNvPr>
        <xdr:cNvSpPr/>
      </xdr:nvSpPr>
      <xdr:spPr>
        <a:xfrm>
          <a:off x="13271500" y="620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137985</xdr:rowOff>
    </xdr:from>
    <xdr:to>
      <xdr:col>72</xdr:col>
      <xdr:colOff>73025</xdr:colOff>
      <xdr:row>31</xdr:row>
      <xdr:rowOff>169173</xdr:rowOff>
    </xdr:to>
    <xdr:cxnSp macro="">
      <xdr:nvCxnSpPr>
        <xdr:cNvPr id="150" name="直線コネクタ 149">
          <a:extLst>
            <a:ext uri="{FF2B5EF4-FFF2-40B4-BE49-F238E27FC236}">
              <a16:creationId xmlns:a16="http://schemas.microsoft.com/office/drawing/2014/main" id="{666A93A5-2682-48D9-8684-2F2780150AC0}"/>
            </a:ext>
          </a:extLst>
        </xdr:cNvPr>
        <xdr:cNvCxnSpPr/>
      </xdr:nvCxnSpPr>
      <xdr:spPr>
        <a:xfrm flipV="1">
          <a:off x="13322300" y="6053010"/>
          <a:ext cx="762000" cy="20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55762</xdr:rowOff>
    </xdr:from>
    <xdr:to>
      <xdr:col>64</xdr:col>
      <xdr:colOff>123825</xdr:colOff>
      <xdr:row>31</xdr:row>
      <xdr:rowOff>157362</xdr:rowOff>
    </xdr:to>
    <xdr:sp macro="" textlink="">
      <xdr:nvSpPr>
        <xdr:cNvPr id="151" name="楕円 150">
          <a:extLst>
            <a:ext uri="{FF2B5EF4-FFF2-40B4-BE49-F238E27FC236}">
              <a16:creationId xmlns:a16="http://schemas.microsoft.com/office/drawing/2014/main" id="{303BBC13-A2A1-4F06-9612-EA2CDB8B0EFF}"/>
            </a:ext>
          </a:extLst>
        </xdr:cNvPr>
        <xdr:cNvSpPr/>
      </xdr:nvSpPr>
      <xdr:spPr>
        <a:xfrm>
          <a:off x="12509500" y="614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106562</xdr:rowOff>
    </xdr:from>
    <xdr:to>
      <xdr:col>68</xdr:col>
      <xdr:colOff>73025</xdr:colOff>
      <xdr:row>31</xdr:row>
      <xdr:rowOff>169173</xdr:rowOff>
    </xdr:to>
    <xdr:cxnSp macro="">
      <xdr:nvCxnSpPr>
        <xdr:cNvPr id="152" name="直線コネクタ 151">
          <a:extLst>
            <a:ext uri="{FF2B5EF4-FFF2-40B4-BE49-F238E27FC236}">
              <a16:creationId xmlns:a16="http://schemas.microsoft.com/office/drawing/2014/main" id="{EB5DC68D-C3BD-40F5-AB87-37FB64C9DA8B}"/>
            </a:ext>
          </a:extLst>
        </xdr:cNvPr>
        <xdr:cNvCxnSpPr/>
      </xdr:nvCxnSpPr>
      <xdr:spPr>
        <a:xfrm>
          <a:off x="12560300" y="6193037"/>
          <a:ext cx="762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126356</xdr:rowOff>
    </xdr:from>
    <xdr:to>
      <xdr:col>60</xdr:col>
      <xdr:colOff>123825</xdr:colOff>
      <xdr:row>31</xdr:row>
      <xdr:rowOff>56506</xdr:rowOff>
    </xdr:to>
    <xdr:sp macro="" textlink="">
      <xdr:nvSpPr>
        <xdr:cNvPr id="153" name="楕円 152">
          <a:extLst>
            <a:ext uri="{FF2B5EF4-FFF2-40B4-BE49-F238E27FC236}">
              <a16:creationId xmlns:a16="http://schemas.microsoft.com/office/drawing/2014/main" id="{32FA8F66-E64E-4550-B766-52289A171FB0}"/>
            </a:ext>
          </a:extLst>
        </xdr:cNvPr>
        <xdr:cNvSpPr/>
      </xdr:nvSpPr>
      <xdr:spPr>
        <a:xfrm>
          <a:off x="11747500" y="604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5706</xdr:rowOff>
    </xdr:from>
    <xdr:to>
      <xdr:col>64</xdr:col>
      <xdr:colOff>73025</xdr:colOff>
      <xdr:row>31</xdr:row>
      <xdr:rowOff>106562</xdr:rowOff>
    </xdr:to>
    <xdr:cxnSp macro="">
      <xdr:nvCxnSpPr>
        <xdr:cNvPr id="154" name="直線コネクタ 153">
          <a:extLst>
            <a:ext uri="{FF2B5EF4-FFF2-40B4-BE49-F238E27FC236}">
              <a16:creationId xmlns:a16="http://schemas.microsoft.com/office/drawing/2014/main" id="{E4FC2AC3-CCAA-4C0F-81A8-2BCB71EFD11E}"/>
            </a:ext>
          </a:extLst>
        </xdr:cNvPr>
        <xdr:cNvCxnSpPr/>
      </xdr:nvCxnSpPr>
      <xdr:spPr>
        <a:xfrm>
          <a:off x="11798300" y="6092181"/>
          <a:ext cx="762000" cy="10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95204</xdr:rowOff>
    </xdr:from>
    <xdr:ext cx="469744" cy="259045"/>
    <xdr:sp macro="" textlink="">
      <xdr:nvSpPr>
        <xdr:cNvPr id="155" name="n_1aveValue債務償還比率">
          <a:extLst>
            <a:ext uri="{FF2B5EF4-FFF2-40B4-BE49-F238E27FC236}">
              <a16:creationId xmlns:a16="http://schemas.microsoft.com/office/drawing/2014/main" id="{1969F2DB-8BA7-4C0E-865D-955ADEC9AF50}"/>
            </a:ext>
          </a:extLst>
        </xdr:cNvPr>
        <xdr:cNvSpPr txBox="1"/>
      </xdr:nvSpPr>
      <xdr:spPr>
        <a:xfrm>
          <a:off x="13836727" y="566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72108</xdr:rowOff>
    </xdr:from>
    <xdr:ext cx="469744" cy="259045"/>
    <xdr:sp macro="" textlink="">
      <xdr:nvSpPr>
        <xdr:cNvPr id="156" name="n_2aveValue債務償還比率">
          <a:extLst>
            <a:ext uri="{FF2B5EF4-FFF2-40B4-BE49-F238E27FC236}">
              <a16:creationId xmlns:a16="http://schemas.microsoft.com/office/drawing/2014/main" id="{97454833-37FA-4231-92D0-13179CAA1207}"/>
            </a:ext>
          </a:extLst>
        </xdr:cNvPr>
        <xdr:cNvSpPr txBox="1"/>
      </xdr:nvSpPr>
      <xdr:spPr>
        <a:xfrm>
          <a:off x="13087427" y="581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168845</xdr:rowOff>
    </xdr:from>
    <xdr:ext cx="469744" cy="259045"/>
    <xdr:sp macro="" textlink="">
      <xdr:nvSpPr>
        <xdr:cNvPr id="157" name="n_3aveValue債務償還比率">
          <a:extLst>
            <a:ext uri="{FF2B5EF4-FFF2-40B4-BE49-F238E27FC236}">
              <a16:creationId xmlns:a16="http://schemas.microsoft.com/office/drawing/2014/main" id="{46352420-DBA7-408D-BF56-7B85336EDFD4}"/>
            </a:ext>
          </a:extLst>
        </xdr:cNvPr>
        <xdr:cNvSpPr txBox="1"/>
      </xdr:nvSpPr>
      <xdr:spPr>
        <a:xfrm>
          <a:off x="12325427" y="625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167149</xdr:rowOff>
    </xdr:from>
    <xdr:ext cx="469744" cy="259045"/>
    <xdr:sp macro="" textlink="">
      <xdr:nvSpPr>
        <xdr:cNvPr id="158" name="n_4aveValue債務償還比率">
          <a:extLst>
            <a:ext uri="{FF2B5EF4-FFF2-40B4-BE49-F238E27FC236}">
              <a16:creationId xmlns:a16="http://schemas.microsoft.com/office/drawing/2014/main" id="{4B594621-0D46-4661-8FF2-73A4AA1B100A}"/>
            </a:ext>
          </a:extLst>
        </xdr:cNvPr>
        <xdr:cNvSpPr txBox="1"/>
      </xdr:nvSpPr>
      <xdr:spPr>
        <a:xfrm>
          <a:off x="11563427" y="625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8462</xdr:rowOff>
    </xdr:from>
    <xdr:ext cx="469744" cy="259045"/>
    <xdr:sp macro="" textlink="">
      <xdr:nvSpPr>
        <xdr:cNvPr id="159" name="n_1mainValue債務償還比率">
          <a:extLst>
            <a:ext uri="{FF2B5EF4-FFF2-40B4-BE49-F238E27FC236}">
              <a16:creationId xmlns:a16="http://schemas.microsoft.com/office/drawing/2014/main" id="{2346CEE9-F766-489D-9E1D-5A709B053BB6}"/>
            </a:ext>
          </a:extLst>
        </xdr:cNvPr>
        <xdr:cNvSpPr txBox="1"/>
      </xdr:nvSpPr>
      <xdr:spPr>
        <a:xfrm>
          <a:off x="13836727" y="609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39650</xdr:rowOff>
    </xdr:from>
    <xdr:ext cx="469744" cy="259045"/>
    <xdr:sp macro="" textlink="">
      <xdr:nvSpPr>
        <xdr:cNvPr id="160" name="n_2mainValue債務償還比率">
          <a:extLst>
            <a:ext uri="{FF2B5EF4-FFF2-40B4-BE49-F238E27FC236}">
              <a16:creationId xmlns:a16="http://schemas.microsoft.com/office/drawing/2014/main" id="{B0EF40EF-EBB3-452E-9DCE-663DAAE5E407}"/>
            </a:ext>
          </a:extLst>
        </xdr:cNvPr>
        <xdr:cNvSpPr txBox="1"/>
      </xdr:nvSpPr>
      <xdr:spPr>
        <a:xfrm>
          <a:off x="13087427" y="629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2439</xdr:rowOff>
    </xdr:from>
    <xdr:ext cx="469744" cy="259045"/>
    <xdr:sp macro="" textlink="">
      <xdr:nvSpPr>
        <xdr:cNvPr id="161" name="n_3mainValue債務償還比率">
          <a:extLst>
            <a:ext uri="{FF2B5EF4-FFF2-40B4-BE49-F238E27FC236}">
              <a16:creationId xmlns:a16="http://schemas.microsoft.com/office/drawing/2014/main" id="{7C34A38D-1CFC-4FC3-AC86-BA9D56A989E4}"/>
            </a:ext>
          </a:extLst>
        </xdr:cNvPr>
        <xdr:cNvSpPr txBox="1"/>
      </xdr:nvSpPr>
      <xdr:spPr>
        <a:xfrm>
          <a:off x="12325427" y="591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73033</xdr:rowOff>
    </xdr:from>
    <xdr:ext cx="469744" cy="259045"/>
    <xdr:sp macro="" textlink="">
      <xdr:nvSpPr>
        <xdr:cNvPr id="162" name="n_4mainValue債務償還比率">
          <a:extLst>
            <a:ext uri="{FF2B5EF4-FFF2-40B4-BE49-F238E27FC236}">
              <a16:creationId xmlns:a16="http://schemas.microsoft.com/office/drawing/2014/main" id="{9E8ACEEA-9BFB-4C4E-8528-BC0A71C6A061}"/>
            </a:ext>
          </a:extLst>
        </xdr:cNvPr>
        <xdr:cNvSpPr txBox="1"/>
      </xdr:nvSpPr>
      <xdr:spPr>
        <a:xfrm>
          <a:off x="11563427" y="581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EDBDBF3B-4EAB-4236-9669-F45CF7BF091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AABFA0C9-8D6A-43FD-AE31-73BBE0909A9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33AFFA7E-D33B-472C-AEAA-ED091E8CCB4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EBD7B746-0723-4F9F-A710-9710FB88430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FEFF3C35-55E4-43D1-B8B8-43E2E8F142C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EFC39E5A-FE7C-483A-8BE2-393289280A9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9A1A44A-556C-412B-B43F-7F465A75678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A9AF7E2-5349-4331-AB1D-536740586EA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E2A8411-BD5E-4018-AFA2-E52FAC29B4A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8EBF650-80D9-4CD0-B16A-8FDB725AC0F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487089E-F038-47A2-9753-6B78206DADB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E1F0D25-8DB0-4218-A6DE-F9034445AD1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7F0A03-6979-47AC-AB01-A91E1C8E797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59651F4-20C4-4D9C-B1AA-1FD2BED3DE0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960DF37-C57F-48F9-B11B-40C73D9A8E2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7E8224A-9347-46C7-8380-346F337C342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10,187
10,141
217.09
8,462,727
8,290,957
151,671
4,416,134
7,939,918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8BFC9B7-022A-4238-A591-F320CE00CB4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4791968-BBC5-40D5-B30E-8FE92D2B078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634A5E2-52DA-45A6-837A-8045948A84A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753BD68-F7E5-4E90-9F62-71E418B4B94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3156A5A-9F2A-4739-85F1-8187D61E565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498780E-05AE-416E-B241-7428758CB59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1E26FDD-E4B6-4F6A-A12F-9889F438D54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344BBDB-A759-4ED5-8F98-B7AA102A1F3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728C2FF-3ECD-41A4-BE10-2A6241C3021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2A58A28-BEC4-4760-AEE3-DBC4EE5C8F2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7C454DA-C444-4C49-B283-965D7DB7D22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EAD649A-CB34-49B1-8BCE-A9F67188654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AEBE7CC-8E1C-4E6C-8A3E-0258FAA4D17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9F800D9-0604-4D54-8E61-D950B389525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0DF3B79-1F29-498A-86BC-6B2A0B66415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6C08DBE-8B47-4770-B1DC-28280E9DDA4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8CF08FC-B475-4878-94E3-4042A2E5A05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2C005F6-A993-4871-968D-4F5149696FE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214C114-82ED-495F-B1B9-C1B434B6FC4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5350CF7-5AD9-4FC0-BC0A-B2DB125799B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4C4EF07-EB75-4244-ABCD-8881AAA1CCE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BED6EF2-92F6-43D1-BE98-62154375CFA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312CA3A-625D-423F-8849-4C22246FBC3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B83BC46-D8B0-424F-8200-D652C04B336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6083836-42A3-4A7F-9F9C-ADE41896EDC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A29D637-B962-45F1-84B3-3FD13CAE382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CE7934C-E496-4B54-A286-1B77428E730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7CA6CAB-F21B-4AEF-84C9-38A66A5ED59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36072B0-3886-4975-B697-F2D66540BC8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9DF8962-286C-479E-85EB-FEDC4F072A8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29759DD-F792-4066-8AE0-9D760B03B7C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D933D20-E816-40F5-B441-F359BE53CAC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00942CF-4565-4473-AC3A-E5088CCAF22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35C9A796-9AA2-457E-B0C1-076BCF26DB39}"/>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9473E2F-8ADD-44E0-A276-8D4BB1D5ACD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DD6BC1F-8365-4642-B3C0-D9511BCBE91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ECD89A9-B05E-45B2-8198-701249E6B0C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223C13D-15F5-4258-AE31-2CA5A5763E1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70B74F3-EA87-4520-B0C7-1AA14484069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2894949-42D3-4A73-8377-96F77A9CC3C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86AD3AF-293C-498F-B5E9-4F0908D98EE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78AAA1E-D6B1-41D3-A021-1C1A7B69BD6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54CE971-B95D-4B76-A6DC-FD0C2B75145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98E72976-9CAF-41DE-BB70-B0280939390D}"/>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6BCD436-67C8-4752-BCF7-9FB66EB352C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64770</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DB581E2D-C24C-4DD4-AA58-0A2A4A568CB4}"/>
            </a:ext>
          </a:extLst>
        </xdr:cNvPr>
        <xdr:cNvCxnSpPr/>
      </xdr:nvCxnSpPr>
      <xdr:spPr>
        <a:xfrm flipV="1">
          <a:off x="4634865" y="57226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29D65C54-BBAC-4330-9CFA-3FB48C1B132B}"/>
            </a:ext>
          </a:extLst>
        </xdr:cNvPr>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6A7A0668-8961-4BC9-9EFB-D560AAC123A3}"/>
            </a:ext>
          </a:extLst>
        </xdr:cNvPr>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11447</xdr:rowOff>
    </xdr:from>
    <xdr:ext cx="405111" cy="259045"/>
    <xdr:sp macro="" textlink="">
      <xdr:nvSpPr>
        <xdr:cNvPr id="60" name="【道路】&#10;有形固定資産減価償却率最大値テキスト">
          <a:extLst>
            <a:ext uri="{FF2B5EF4-FFF2-40B4-BE49-F238E27FC236}">
              <a16:creationId xmlns:a16="http://schemas.microsoft.com/office/drawing/2014/main" id="{CD90134C-131F-4E45-BED8-15BA5B1FD15C}"/>
            </a:ext>
          </a:extLst>
        </xdr:cNvPr>
        <xdr:cNvSpPr txBox="1"/>
      </xdr:nvSpPr>
      <xdr:spPr>
        <a:xfrm>
          <a:off x="4673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64770</xdr:rowOff>
    </xdr:from>
    <xdr:to>
      <xdr:col>24</xdr:col>
      <xdr:colOff>152400</xdr:colOff>
      <xdr:row>33</xdr:row>
      <xdr:rowOff>64770</xdr:rowOff>
    </xdr:to>
    <xdr:cxnSp macro="">
      <xdr:nvCxnSpPr>
        <xdr:cNvPr id="61" name="直線コネクタ 60">
          <a:extLst>
            <a:ext uri="{FF2B5EF4-FFF2-40B4-BE49-F238E27FC236}">
              <a16:creationId xmlns:a16="http://schemas.microsoft.com/office/drawing/2014/main" id="{EB189EF3-EFF2-49A1-B0DA-427F4418CBCF}"/>
            </a:ext>
          </a:extLst>
        </xdr:cNvPr>
        <xdr:cNvCxnSpPr/>
      </xdr:nvCxnSpPr>
      <xdr:spPr>
        <a:xfrm>
          <a:off x="4546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2" name="【道路】&#10;有形固定資産減価償却率平均値テキスト">
          <a:extLst>
            <a:ext uri="{FF2B5EF4-FFF2-40B4-BE49-F238E27FC236}">
              <a16:creationId xmlns:a16="http://schemas.microsoft.com/office/drawing/2014/main" id="{00510F37-8ED4-4BC8-8D34-B23120AD4E0E}"/>
            </a:ext>
          </a:extLst>
        </xdr:cNvPr>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3" name="フローチャート: 判断 62">
          <a:extLst>
            <a:ext uri="{FF2B5EF4-FFF2-40B4-BE49-F238E27FC236}">
              <a16:creationId xmlns:a16="http://schemas.microsoft.com/office/drawing/2014/main" id="{C653A52F-66AF-4FE5-A17E-B0C077AF0023}"/>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55880</xdr:rowOff>
    </xdr:from>
    <xdr:to>
      <xdr:col>20</xdr:col>
      <xdr:colOff>38100</xdr:colOff>
      <xdr:row>37</xdr:row>
      <xdr:rowOff>157480</xdr:rowOff>
    </xdr:to>
    <xdr:sp macro="" textlink="">
      <xdr:nvSpPr>
        <xdr:cNvPr id="64" name="フローチャート: 判断 63">
          <a:extLst>
            <a:ext uri="{FF2B5EF4-FFF2-40B4-BE49-F238E27FC236}">
              <a16:creationId xmlns:a16="http://schemas.microsoft.com/office/drawing/2014/main" id="{D0B87534-A664-43C3-9F49-73A9A71556CE}"/>
            </a:ext>
          </a:extLst>
        </xdr:cNvPr>
        <xdr:cNvSpPr/>
      </xdr:nvSpPr>
      <xdr:spPr>
        <a:xfrm>
          <a:off x="3746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67310</xdr:rowOff>
    </xdr:from>
    <xdr:to>
      <xdr:col>15</xdr:col>
      <xdr:colOff>101600</xdr:colOff>
      <xdr:row>36</xdr:row>
      <xdr:rowOff>168910</xdr:rowOff>
    </xdr:to>
    <xdr:sp macro="" textlink="">
      <xdr:nvSpPr>
        <xdr:cNvPr id="65" name="フローチャート: 判断 64">
          <a:extLst>
            <a:ext uri="{FF2B5EF4-FFF2-40B4-BE49-F238E27FC236}">
              <a16:creationId xmlns:a16="http://schemas.microsoft.com/office/drawing/2014/main" id="{4E30D6C3-8DA2-4C00-84EE-6258A3197F57}"/>
            </a:ext>
          </a:extLst>
        </xdr:cNvPr>
        <xdr:cNvSpPr/>
      </xdr:nvSpPr>
      <xdr:spPr>
        <a:xfrm>
          <a:off x="2857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17780</xdr:rowOff>
    </xdr:from>
    <xdr:to>
      <xdr:col>10</xdr:col>
      <xdr:colOff>165100</xdr:colOff>
      <xdr:row>36</xdr:row>
      <xdr:rowOff>119380</xdr:rowOff>
    </xdr:to>
    <xdr:sp macro="" textlink="">
      <xdr:nvSpPr>
        <xdr:cNvPr id="66" name="フローチャート: 判断 65">
          <a:extLst>
            <a:ext uri="{FF2B5EF4-FFF2-40B4-BE49-F238E27FC236}">
              <a16:creationId xmlns:a16="http://schemas.microsoft.com/office/drawing/2014/main" id="{2650AB45-3F44-4EB9-B7EA-553B2EBBADD1}"/>
            </a:ext>
          </a:extLst>
        </xdr:cNvPr>
        <xdr:cNvSpPr/>
      </xdr:nvSpPr>
      <xdr:spPr>
        <a:xfrm>
          <a:off x="1968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132080</xdr:rowOff>
    </xdr:from>
    <xdr:to>
      <xdr:col>6</xdr:col>
      <xdr:colOff>38100</xdr:colOff>
      <xdr:row>36</xdr:row>
      <xdr:rowOff>62230</xdr:rowOff>
    </xdr:to>
    <xdr:sp macro="" textlink="">
      <xdr:nvSpPr>
        <xdr:cNvPr id="67" name="フローチャート: 判断 66">
          <a:extLst>
            <a:ext uri="{FF2B5EF4-FFF2-40B4-BE49-F238E27FC236}">
              <a16:creationId xmlns:a16="http://schemas.microsoft.com/office/drawing/2014/main" id="{3494D67B-D147-450A-9373-D7789E43E372}"/>
            </a:ext>
          </a:extLst>
        </xdr:cNvPr>
        <xdr:cNvSpPr/>
      </xdr:nvSpPr>
      <xdr:spPr>
        <a:xfrm>
          <a:off x="1079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7A6A166-4767-4FD9-B6B6-6976A5C44C7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733AA23-915A-43DA-ABF8-5B1415303AF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AB9C505-4A3F-4A8A-A5A0-4D62736659D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346F39D-4968-4234-8E1A-D1AA7C3FBDF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8DCB96A-145D-4B11-8049-3C853102E7F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73" name="楕円 72">
          <a:extLst>
            <a:ext uri="{FF2B5EF4-FFF2-40B4-BE49-F238E27FC236}">
              <a16:creationId xmlns:a16="http://schemas.microsoft.com/office/drawing/2014/main" id="{FC1CC72A-40FB-40ED-9527-A5F573990349}"/>
            </a:ext>
          </a:extLst>
        </xdr:cNvPr>
        <xdr:cNvSpPr/>
      </xdr:nvSpPr>
      <xdr:spPr>
        <a:xfrm>
          <a:off x="45847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74947</xdr:rowOff>
    </xdr:from>
    <xdr:ext cx="405111" cy="259045"/>
    <xdr:sp macro="" textlink="">
      <xdr:nvSpPr>
        <xdr:cNvPr id="74" name="【道路】&#10;有形固定資産減価償却率該当値テキスト">
          <a:extLst>
            <a:ext uri="{FF2B5EF4-FFF2-40B4-BE49-F238E27FC236}">
              <a16:creationId xmlns:a16="http://schemas.microsoft.com/office/drawing/2014/main" id="{29B74DF1-F3A8-481F-A034-90612A170106}"/>
            </a:ext>
          </a:extLst>
        </xdr:cNvPr>
        <xdr:cNvSpPr txBox="1"/>
      </xdr:nvSpPr>
      <xdr:spPr>
        <a:xfrm>
          <a:off x="4673600"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158750</xdr:rowOff>
    </xdr:from>
    <xdr:to>
      <xdr:col>20</xdr:col>
      <xdr:colOff>38100</xdr:colOff>
      <xdr:row>37</xdr:row>
      <xdr:rowOff>88900</xdr:rowOff>
    </xdr:to>
    <xdr:sp macro="" textlink="">
      <xdr:nvSpPr>
        <xdr:cNvPr id="75" name="楕円 74">
          <a:extLst>
            <a:ext uri="{FF2B5EF4-FFF2-40B4-BE49-F238E27FC236}">
              <a16:creationId xmlns:a16="http://schemas.microsoft.com/office/drawing/2014/main" id="{DD60FA6A-E76E-4048-B6A1-405A805E54DF}"/>
            </a:ext>
          </a:extLst>
        </xdr:cNvPr>
        <xdr:cNvSpPr/>
      </xdr:nvSpPr>
      <xdr:spPr>
        <a:xfrm>
          <a:off x="3746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38100</xdr:rowOff>
    </xdr:from>
    <xdr:to>
      <xdr:col>24</xdr:col>
      <xdr:colOff>63500</xdr:colOff>
      <xdr:row>37</xdr:row>
      <xdr:rowOff>102870</xdr:rowOff>
    </xdr:to>
    <xdr:cxnSp macro="">
      <xdr:nvCxnSpPr>
        <xdr:cNvPr id="76" name="直線コネクタ 75">
          <a:extLst>
            <a:ext uri="{FF2B5EF4-FFF2-40B4-BE49-F238E27FC236}">
              <a16:creationId xmlns:a16="http://schemas.microsoft.com/office/drawing/2014/main" id="{F670A3A1-EB5B-45C1-8986-60088D8DA7A0}"/>
            </a:ext>
          </a:extLst>
        </xdr:cNvPr>
        <xdr:cNvCxnSpPr/>
      </xdr:nvCxnSpPr>
      <xdr:spPr>
        <a:xfrm>
          <a:off x="3797300" y="63817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124460</xdr:rowOff>
    </xdr:from>
    <xdr:to>
      <xdr:col>15</xdr:col>
      <xdr:colOff>101600</xdr:colOff>
      <xdr:row>37</xdr:row>
      <xdr:rowOff>54610</xdr:rowOff>
    </xdr:to>
    <xdr:sp macro="" textlink="">
      <xdr:nvSpPr>
        <xdr:cNvPr id="77" name="楕円 76">
          <a:extLst>
            <a:ext uri="{FF2B5EF4-FFF2-40B4-BE49-F238E27FC236}">
              <a16:creationId xmlns:a16="http://schemas.microsoft.com/office/drawing/2014/main" id="{A888344F-3505-4D9D-912A-0D0C5F398340}"/>
            </a:ext>
          </a:extLst>
        </xdr:cNvPr>
        <xdr:cNvSpPr/>
      </xdr:nvSpPr>
      <xdr:spPr>
        <a:xfrm>
          <a:off x="2857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3810</xdr:rowOff>
    </xdr:from>
    <xdr:to>
      <xdr:col>19</xdr:col>
      <xdr:colOff>177800</xdr:colOff>
      <xdr:row>37</xdr:row>
      <xdr:rowOff>38100</xdr:rowOff>
    </xdr:to>
    <xdr:cxnSp macro="">
      <xdr:nvCxnSpPr>
        <xdr:cNvPr id="78" name="直線コネクタ 77">
          <a:extLst>
            <a:ext uri="{FF2B5EF4-FFF2-40B4-BE49-F238E27FC236}">
              <a16:creationId xmlns:a16="http://schemas.microsoft.com/office/drawing/2014/main" id="{4257705F-0497-43D1-AE1C-2C4086E6A315}"/>
            </a:ext>
          </a:extLst>
        </xdr:cNvPr>
        <xdr:cNvCxnSpPr/>
      </xdr:nvCxnSpPr>
      <xdr:spPr>
        <a:xfrm>
          <a:off x="2908300" y="63474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93980</xdr:rowOff>
    </xdr:from>
    <xdr:to>
      <xdr:col>10</xdr:col>
      <xdr:colOff>165100</xdr:colOff>
      <xdr:row>37</xdr:row>
      <xdr:rowOff>24130</xdr:rowOff>
    </xdr:to>
    <xdr:sp macro="" textlink="">
      <xdr:nvSpPr>
        <xdr:cNvPr id="79" name="楕円 78">
          <a:extLst>
            <a:ext uri="{FF2B5EF4-FFF2-40B4-BE49-F238E27FC236}">
              <a16:creationId xmlns:a16="http://schemas.microsoft.com/office/drawing/2014/main" id="{256EBFC8-3F26-4D06-BD3C-0116B60ECFBE}"/>
            </a:ext>
          </a:extLst>
        </xdr:cNvPr>
        <xdr:cNvSpPr/>
      </xdr:nvSpPr>
      <xdr:spPr>
        <a:xfrm>
          <a:off x="1968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144780</xdr:rowOff>
    </xdr:from>
    <xdr:to>
      <xdr:col>15</xdr:col>
      <xdr:colOff>50800</xdr:colOff>
      <xdr:row>37</xdr:row>
      <xdr:rowOff>3810</xdr:rowOff>
    </xdr:to>
    <xdr:cxnSp macro="">
      <xdr:nvCxnSpPr>
        <xdr:cNvPr id="80" name="直線コネクタ 79">
          <a:extLst>
            <a:ext uri="{FF2B5EF4-FFF2-40B4-BE49-F238E27FC236}">
              <a16:creationId xmlns:a16="http://schemas.microsoft.com/office/drawing/2014/main" id="{54BFEC4E-E728-4992-A7C7-EA436ECA390E}"/>
            </a:ext>
          </a:extLst>
        </xdr:cNvPr>
        <xdr:cNvCxnSpPr/>
      </xdr:nvCxnSpPr>
      <xdr:spPr>
        <a:xfrm>
          <a:off x="2019300" y="6316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55880</xdr:rowOff>
    </xdr:from>
    <xdr:to>
      <xdr:col>6</xdr:col>
      <xdr:colOff>38100</xdr:colOff>
      <xdr:row>36</xdr:row>
      <xdr:rowOff>157480</xdr:rowOff>
    </xdr:to>
    <xdr:sp macro="" textlink="">
      <xdr:nvSpPr>
        <xdr:cNvPr id="81" name="楕円 80">
          <a:extLst>
            <a:ext uri="{FF2B5EF4-FFF2-40B4-BE49-F238E27FC236}">
              <a16:creationId xmlns:a16="http://schemas.microsoft.com/office/drawing/2014/main" id="{04B0751B-6A02-4B01-B75F-0F1AAAB0C2F9}"/>
            </a:ext>
          </a:extLst>
        </xdr:cNvPr>
        <xdr:cNvSpPr/>
      </xdr:nvSpPr>
      <xdr:spPr>
        <a:xfrm>
          <a:off x="1079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106680</xdr:rowOff>
    </xdr:from>
    <xdr:to>
      <xdr:col>10</xdr:col>
      <xdr:colOff>114300</xdr:colOff>
      <xdr:row>36</xdr:row>
      <xdr:rowOff>144780</xdr:rowOff>
    </xdr:to>
    <xdr:cxnSp macro="">
      <xdr:nvCxnSpPr>
        <xdr:cNvPr id="82" name="直線コネクタ 81">
          <a:extLst>
            <a:ext uri="{FF2B5EF4-FFF2-40B4-BE49-F238E27FC236}">
              <a16:creationId xmlns:a16="http://schemas.microsoft.com/office/drawing/2014/main" id="{B54F3266-4105-4FAB-961C-80980B7791B6}"/>
            </a:ext>
          </a:extLst>
        </xdr:cNvPr>
        <xdr:cNvCxnSpPr/>
      </xdr:nvCxnSpPr>
      <xdr:spPr>
        <a:xfrm>
          <a:off x="1130300" y="6278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148607</xdr:rowOff>
    </xdr:from>
    <xdr:ext cx="405111" cy="259045"/>
    <xdr:sp macro="" textlink="">
      <xdr:nvSpPr>
        <xdr:cNvPr id="83" name="n_1aveValue【道路】&#10;有形固定資産減価償却率">
          <a:extLst>
            <a:ext uri="{FF2B5EF4-FFF2-40B4-BE49-F238E27FC236}">
              <a16:creationId xmlns:a16="http://schemas.microsoft.com/office/drawing/2014/main" id="{C44DECAF-AE49-4DB8-96BB-50E2A4AE804E}"/>
            </a:ext>
          </a:extLst>
        </xdr:cNvPr>
        <xdr:cNvSpPr txBox="1"/>
      </xdr:nvSpPr>
      <xdr:spPr>
        <a:xfrm>
          <a:off x="358204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13987</xdr:rowOff>
    </xdr:from>
    <xdr:ext cx="405111" cy="259045"/>
    <xdr:sp macro="" textlink="">
      <xdr:nvSpPr>
        <xdr:cNvPr id="84" name="n_2aveValue【道路】&#10;有形固定資産減価償却率">
          <a:extLst>
            <a:ext uri="{FF2B5EF4-FFF2-40B4-BE49-F238E27FC236}">
              <a16:creationId xmlns:a16="http://schemas.microsoft.com/office/drawing/2014/main" id="{841266D2-C7A1-471F-B097-D796C0712DDB}"/>
            </a:ext>
          </a:extLst>
        </xdr:cNvPr>
        <xdr:cNvSpPr txBox="1"/>
      </xdr:nvSpPr>
      <xdr:spPr>
        <a:xfrm>
          <a:off x="2705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135907</xdr:rowOff>
    </xdr:from>
    <xdr:ext cx="405111" cy="259045"/>
    <xdr:sp macro="" textlink="">
      <xdr:nvSpPr>
        <xdr:cNvPr id="85" name="n_3aveValue【道路】&#10;有形固定資産減価償却率">
          <a:extLst>
            <a:ext uri="{FF2B5EF4-FFF2-40B4-BE49-F238E27FC236}">
              <a16:creationId xmlns:a16="http://schemas.microsoft.com/office/drawing/2014/main" id="{4873FCC0-BA54-4D11-A9D0-2E0AEF201668}"/>
            </a:ext>
          </a:extLst>
        </xdr:cNvPr>
        <xdr:cNvSpPr txBox="1"/>
      </xdr:nvSpPr>
      <xdr:spPr>
        <a:xfrm>
          <a:off x="18167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78757</xdr:rowOff>
    </xdr:from>
    <xdr:ext cx="405111" cy="259045"/>
    <xdr:sp macro="" textlink="">
      <xdr:nvSpPr>
        <xdr:cNvPr id="86" name="n_4aveValue【道路】&#10;有形固定資産減価償却率">
          <a:extLst>
            <a:ext uri="{FF2B5EF4-FFF2-40B4-BE49-F238E27FC236}">
              <a16:creationId xmlns:a16="http://schemas.microsoft.com/office/drawing/2014/main" id="{86F5A373-519C-41A3-B16B-49356B534C9E}"/>
            </a:ext>
          </a:extLst>
        </xdr:cNvPr>
        <xdr:cNvSpPr txBox="1"/>
      </xdr:nvSpPr>
      <xdr:spPr>
        <a:xfrm>
          <a:off x="927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105427</xdr:rowOff>
    </xdr:from>
    <xdr:ext cx="405111" cy="259045"/>
    <xdr:sp macro="" textlink="">
      <xdr:nvSpPr>
        <xdr:cNvPr id="87" name="n_1mainValue【道路】&#10;有形固定資産減価償却率">
          <a:extLst>
            <a:ext uri="{FF2B5EF4-FFF2-40B4-BE49-F238E27FC236}">
              <a16:creationId xmlns:a16="http://schemas.microsoft.com/office/drawing/2014/main" id="{0BC1D9D9-810E-4BF4-A845-0E6BCC64C0D1}"/>
            </a:ext>
          </a:extLst>
        </xdr:cNvPr>
        <xdr:cNvSpPr txBox="1"/>
      </xdr:nvSpPr>
      <xdr:spPr>
        <a:xfrm>
          <a:off x="35820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45737</xdr:rowOff>
    </xdr:from>
    <xdr:ext cx="405111" cy="259045"/>
    <xdr:sp macro="" textlink="">
      <xdr:nvSpPr>
        <xdr:cNvPr id="88" name="n_2mainValue【道路】&#10;有形固定資産減価償却率">
          <a:extLst>
            <a:ext uri="{FF2B5EF4-FFF2-40B4-BE49-F238E27FC236}">
              <a16:creationId xmlns:a16="http://schemas.microsoft.com/office/drawing/2014/main" id="{6063C58E-73DE-4BD1-BED6-D4CBAA84F3F8}"/>
            </a:ext>
          </a:extLst>
        </xdr:cNvPr>
        <xdr:cNvSpPr txBox="1"/>
      </xdr:nvSpPr>
      <xdr:spPr>
        <a:xfrm>
          <a:off x="27057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15257</xdr:rowOff>
    </xdr:from>
    <xdr:ext cx="405111" cy="259045"/>
    <xdr:sp macro="" textlink="">
      <xdr:nvSpPr>
        <xdr:cNvPr id="89" name="n_3mainValue【道路】&#10;有形固定資産減価償却率">
          <a:extLst>
            <a:ext uri="{FF2B5EF4-FFF2-40B4-BE49-F238E27FC236}">
              <a16:creationId xmlns:a16="http://schemas.microsoft.com/office/drawing/2014/main" id="{D43C345E-A3C6-4B0D-BBF6-5B9C8A7F8954}"/>
            </a:ext>
          </a:extLst>
        </xdr:cNvPr>
        <xdr:cNvSpPr txBox="1"/>
      </xdr:nvSpPr>
      <xdr:spPr>
        <a:xfrm>
          <a:off x="1816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148607</xdr:rowOff>
    </xdr:from>
    <xdr:ext cx="405111" cy="259045"/>
    <xdr:sp macro="" textlink="">
      <xdr:nvSpPr>
        <xdr:cNvPr id="90" name="n_4mainValue【道路】&#10;有形固定資産減価償却率">
          <a:extLst>
            <a:ext uri="{FF2B5EF4-FFF2-40B4-BE49-F238E27FC236}">
              <a16:creationId xmlns:a16="http://schemas.microsoft.com/office/drawing/2014/main" id="{E14C9350-475A-4A35-9076-D2AEE0BBF21D}"/>
            </a:ext>
          </a:extLst>
        </xdr:cNvPr>
        <xdr:cNvSpPr txBox="1"/>
      </xdr:nvSpPr>
      <xdr:spPr>
        <a:xfrm>
          <a:off x="927744" y="632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4004F48-4D48-435C-A977-61D0062F1D4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3D5BDC0-E669-45CC-AADE-1539E9B2B7C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71C8811-F192-4324-800F-171786D2306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89F772C-F674-4C67-994C-E68B5F7F08F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15FD06F-49F5-4F3F-80CD-33262004A25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33418C2-EB3D-42EC-B6CB-940665C9CAB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3FD51E3-DD81-45E8-A358-68C8DEC82BE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194C230-E549-4111-B4B8-9240031437D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C9F536B-B462-480E-BD68-87D51CE3527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D44B9CA-8B8F-49CB-9EE4-E2D2F3E692E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817FB6D3-1C81-4916-A59C-CF9EB85009D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38334DA-12E1-4BCE-A4AA-D3920674983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3" name="テキスト ボックス 102">
          <a:extLst>
            <a:ext uri="{FF2B5EF4-FFF2-40B4-BE49-F238E27FC236}">
              <a16:creationId xmlns:a16="http://schemas.microsoft.com/office/drawing/2014/main" id="{754B4B23-2A90-4EF7-A2E3-0AE1C316B8C9}"/>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9A0799B-3813-4140-B78E-A5F844F4F6A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34832E3-02ED-44C5-AB6D-E0BD4FA94B6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A612603-9E29-49F1-98B2-3689E958CCE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8DE86360-4427-41CB-A28F-C1B91A94E60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6B69F8D-8D2D-4525-8B45-DF2F32025C3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20A450C7-13C0-4CF3-A666-297D4E294B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9FEE995-258F-4AD4-94B7-E40242C8205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1D0F7BB0-9CB8-4846-A0F0-07D1F1CE6592}"/>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D5F0E99-EBBB-4D23-A453-1024FF1A956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4E15E72E-6BDE-457C-A796-E6E05C03F57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1BD0746E-267C-4E35-AAE2-A6257F4B13A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85153</xdr:rowOff>
    </xdr:from>
    <xdr:to>
      <xdr:col>54</xdr:col>
      <xdr:colOff>189865</xdr:colOff>
      <xdr:row>42</xdr:row>
      <xdr:rowOff>127159</xdr:rowOff>
    </xdr:to>
    <xdr:cxnSp macro="">
      <xdr:nvCxnSpPr>
        <xdr:cNvPr id="115" name="直線コネクタ 114">
          <a:extLst>
            <a:ext uri="{FF2B5EF4-FFF2-40B4-BE49-F238E27FC236}">
              <a16:creationId xmlns:a16="http://schemas.microsoft.com/office/drawing/2014/main" id="{3E00044D-4A79-4A73-91C5-85290DE71F72}"/>
            </a:ext>
          </a:extLst>
        </xdr:cNvPr>
        <xdr:cNvCxnSpPr/>
      </xdr:nvCxnSpPr>
      <xdr:spPr>
        <a:xfrm flipV="1">
          <a:off x="10476865" y="5914453"/>
          <a:ext cx="0" cy="1413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130986</xdr:rowOff>
    </xdr:from>
    <xdr:ext cx="534377" cy="259045"/>
    <xdr:sp macro="" textlink="">
      <xdr:nvSpPr>
        <xdr:cNvPr id="116" name="【道路】&#10;一人当たり延長最小値テキスト">
          <a:extLst>
            <a:ext uri="{FF2B5EF4-FFF2-40B4-BE49-F238E27FC236}">
              <a16:creationId xmlns:a16="http://schemas.microsoft.com/office/drawing/2014/main" id="{DB9D92C0-5237-4B22-8BB2-59D278F68E0A}"/>
            </a:ext>
          </a:extLst>
        </xdr:cNvPr>
        <xdr:cNvSpPr txBox="1"/>
      </xdr:nvSpPr>
      <xdr:spPr>
        <a:xfrm>
          <a:off x="10515600" y="733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127159</xdr:rowOff>
    </xdr:from>
    <xdr:to>
      <xdr:col>55</xdr:col>
      <xdr:colOff>88900</xdr:colOff>
      <xdr:row>42</xdr:row>
      <xdr:rowOff>127159</xdr:rowOff>
    </xdr:to>
    <xdr:cxnSp macro="">
      <xdr:nvCxnSpPr>
        <xdr:cNvPr id="117" name="直線コネクタ 116">
          <a:extLst>
            <a:ext uri="{FF2B5EF4-FFF2-40B4-BE49-F238E27FC236}">
              <a16:creationId xmlns:a16="http://schemas.microsoft.com/office/drawing/2014/main" id="{9EEC7B39-88AE-45DF-809D-68E27EC7EDAF}"/>
            </a:ext>
          </a:extLst>
        </xdr:cNvPr>
        <xdr:cNvCxnSpPr/>
      </xdr:nvCxnSpPr>
      <xdr:spPr>
        <a:xfrm>
          <a:off x="10388600" y="73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31830</xdr:rowOff>
    </xdr:from>
    <xdr:ext cx="534377" cy="259045"/>
    <xdr:sp macro="" textlink="">
      <xdr:nvSpPr>
        <xdr:cNvPr id="118" name="【道路】&#10;一人当たり延長最大値テキスト">
          <a:extLst>
            <a:ext uri="{FF2B5EF4-FFF2-40B4-BE49-F238E27FC236}">
              <a16:creationId xmlns:a16="http://schemas.microsoft.com/office/drawing/2014/main" id="{6CAD6157-C88B-4ED1-A3C5-19E9B804B7AA}"/>
            </a:ext>
          </a:extLst>
        </xdr:cNvPr>
        <xdr:cNvSpPr txBox="1"/>
      </xdr:nvSpPr>
      <xdr:spPr>
        <a:xfrm>
          <a:off x="10515600" y="568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85153</xdr:rowOff>
    </xdr:from>
    <xdr:to>
      <xdr:col>55</xdr:col>
      <xdr:colOff>88900</xdr:colOff>
      <xdr:row>34</xdr:row>
      <xdr:rowOff>85153</xdr:rowOff>
    </xdr:to>
    <xdr:cxnSp macro="">
      <xdr:nvCxnSpPr>
        <xdr:cNvPr id="119" name="直線コネクタ 118">
          <a:extLst>
            <a:ext uri="{FF2B5EF4-FFF2-40B4-BE49-F238E27FC236}">
              <a16:creationId xmlns:a16="http://schemas.microsoft.com/office/drawing/2014/main" id="{EBEDC47B-072D-472B-8944-7C98F5A09E27}"/>
            </a:ext>
          </a:extLst>
        </xdr:cNvPr>
        <xdr:cNvCxnSpPr/>
      </xdr:nvCxnSpPr>
      <xdr:spPr>
        <a:xfrm>
          <a:off x="10388600" y="591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165130</xdr:rowOff>
    </xdr:from>
    <xdr:ext cx="534377" cy="259045"/>
    <xdr:sp macro="" textlink="">
      <xdr:nvSpPr>
        <xdr:cNvPr id="120" name="【道路】&#10;一人当たり延長平均値テキスト">
          <a:extLst>
            <a:ext uri="{FF2B5EF4-FFF2-40B4-BE49-F238E27FC236}">
              <a16:creationId xmlns:a16="http://schemas.microsoft.com/office/drawing/2014/main" id="{2C737522-530A-4216-8362-8A60869F8339}"/>
            </a:ext>
          </a:extLst>
        </xdr:cNvPr>
        <xdr:cNvSpPr txBox="1"/>
      </xdr:nvSpPr>
      <xdr:spPr>
        <a:xfrm>
          <a:off x="10515600" y="668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142253</xdr:rowOff>
    </xdr:from>
    <xdr:to>
      <xdr:col>55</xdr:col>
      <xdr:colOff>50800</xdr:colOff>
      <xdr:row>40</xdr:row>
      <xdr:rowOff>72403</xdr:rowOff>
    </xdr:to>
    <xdr:sp macro="" textlink="">
      <xdr:nvSpPr>
        <xdr:cNvPr id="121" name="フローチャート: 判断 120">
          <a:extLst>
            <a:ext uri="{FF2B5EF4-FFF2-40B4-BE49-F238E27FC236}">
              <a16:creationId xmlns:a16="http://schemas.microsoft.com/office/drawing/2014/main" id="{38AF3484-B824-4EE2-A1DA-0A54259501E3}"/>
            </a:ext>
          </a:extLst>
        </xdr:cNvPr>
        <xdr:cNvSpPr/>
      </xdr:nvSpPr>
      <xdr:spPr>
        <a:xfrm>
          <a:off x="10426700" y="682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155949</xdr:rowOff>
    </xdr:from>
    <xdr:to>
      <xdr:col>50</xdr:col>
      <xdr:colOff>165100</xdr:colOff>
      <xdr:row>40</xdr:row>
      <xdr:rowOff>86099</xdr:rowOff>
    </xdr:to>
    <xdr:sp macro="" textlink="">
      <xdr:nvSpPr>
        <xdr:cNvPr id="122" name="フローチャート: 判断 121">
          <a:extLst>
            <a:ext uri="{FF2B5EF4-FFF2-40B4-BE49-F238E27FC236}">
              <a16:creationId xmlns:a16="http://schemas.microsoft.com/office/drawing/2014/main" id="{BC46CFCB-E219-448E-87BB-771BDF93E6DB}"/>
            </a:ext>
          </a:extLst>
        </xdr:cNvPr>
        <xdr:cNvSpPr/>
      </xdr:nvSpPr>
      <xdr:spPr>
        <a:xfrm>
          <a:off x="9588500" y="684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170732</xdr:rowOff>
    </xdr:from>
    <xdr:to>
      <xdr:col>46</xdr:col>
      <xdr:colOff>38100</xdr:colOff>
      <xdr:row>40</xdr:row>
      <xdr:rowOff>100882</xdr:rowOff>
    </xdr:to>
    <xdr:sp macro="" textlink="">
      <xdr:nvSpPr>
        <xdr:cNvPr id="123" name="フローチャート: 判断 122">
          <a:extLst>
            <a:ext uri="{FF2B5EF4-FFF2-40B4-BE49-F238E27FC236}">
              <a16:creationId xmlns:a16="http://schemas.microsoft.com/office/drawing/2014/main" id="{7284CB0B-539B-4533-A04C-387C2E535914}"/>
            </a:ext>
          </a:extLst>
        </xdr:cNvPr>
        <xdr:cNvSpPr/>
      </xdr:nvSpPr>
      <xdr:spPr>
        <a:xfrm>
          <a:off x="8699500" y="68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11188</xdr:rowOff>
    </xdr:from>
    <xdr:to>
      <xdr:col>41</xdr:col>
      <xdr:colOff>101600</xdr:colOff>
      <xdr:row>40</xdr:row>
      <xdr:rowOff>112788</xdr:rowOff>
    </xdr:to>
    <xdr:sp macro="" textlink="">
      <xdr:nvSpPr>
        <xdr:cNvPr id="124" name="フローチャート: 判断 123">
          <a:extLst>
            <a:ext uri="{FF2B5EF4-FFF2-40B4-BE49-F238E27FC236}">
              <a16:creationId xmlns:a16="http://schemas.microsoft.com/office/drawing/2014/main" id="{5053C788-AAF0-4164-AB9A-4FFFEA1FEE29}"/>
            </a:ext>
          </a:extLst>
        </xdr:cNvPr>
        <xdr:cNvSpPr/>
      </xdr:nvSpPr>
      <xdr:spPr>
        <a:xfrm>
          <a:off x="7810500" y="686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20142</xdr:rowOff>
    </xdr:from>
    <xdr:to>
      <xdr:col>36</xdr:col>
      <xdr:colOff>165100</xdr:colOff>
      <xdr:row>40</xdr:row>
      <xdr:rowOff>121742</xdr:rowOff>
    </xdr:to>
    <xdr:sp macro="" textlink="">
      <xdr:nvSpPr>
        <xdr:cNvPr id="125" name="フローチャート: 判断 124">
          <a:extLst>
            <a:ext uri="{FF2B5EF4-FFF2-40B4-BE49-F238E27FC236}">
              <a16:creationId xmlns:a16="http://schemas.microsoft.com/office/drawing/2014/main" id="{E9ECA3E8-B611-40F9-8A81-A9FD913EA353}"/>
            </a:ext>
          </a:extLst>
        </xdr:cNvPr>
        <xdr:cNvSpPr/>
      </xdr:nvSpPr>
      <xdr:spPr>
        <a:xfrm>
          <a:off x="6921500" y="687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4D1959C-D73F-49A4-A7D7-8407DD145AB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5DEA446-398E-4CA3-87B2-12177DACAA4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479EFF6-F610-4C5E-AB17-DDB78668CEF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F31EF72-57BB-4825-8AF7-F1E434FED0F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1C1667F-00CD-4874-9CCA-3EC926F2156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30658</xdr:rowOff>
    </xdr:from>
    <xdr:to>
      <xdr:col>55</xdr:col>
      <xdr:colOff>50800</xdr:colOff>
      <xdr:row>41</xdr:row>
      <xdr:rowOff>132258</xdr:rowOff>
    </xdr:to>
    <xdr:sp macro="" textlink="">
      <xdr:nvSpPr>
        <xdr:cNvPr id="131" name="楕円 130">
          <a:extLst>
            <a:ext uri="{FF2B5EF4-FFF2-40B4-BE49-F238E27FC236}">
              <a16:creationId xmlns:a16="http://schemas.microsoft.com/office/drawing/2014/main" id="{F57F790E-403E-46B5-A8FB-697EB922F764}"/>
            </a:ext>
          </a:extLst>
        </xdr:cNvPr>
        <xdr:cNvSpPr/>
      </xdr:nvSpPr>
      <xdr:spPr>
        <a:xfrm>
          <a:off x="10426700" y="706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9085</xdr:rowOff>
    </xdr:from>
    <xdr:ext cx="534377" cy="259045"/>
    <xdr:sp macro="" textlink="">
      <xdr:nvSpPr>
        <xdr:cNvPr id="132" name="【道路】&#10;一人当たり延長該当値テキスト">
          <a:extLst>
            <a:ext uri="{FF2B5EF4-FFF2-40B4-BE49-F238E27FC236}">
              <a16:creationId xmlns:a16="http://schemas.microsoft.com/office/drawing/2014/main" id="{E4164AA0-85EB-445D-AED5-69D12F877155}"/>
            </a:ext>
          </a:extLst>
        </xdr:cNvPr>
        <xdr:cNvSpPr txBox="1"/>
      </xdr:nvSpPr>
      <xdr:spPr>
        <a:xfrm>
          <a:off x="10515600" y="703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42259</xdr:rowOff>
    </xdr:from>
    <xdr:to>
      <xdr:col>50</xdr:col>
      <xdr:colOff>165100</xdr:colOff>
      <xdr:row>41</xdr:row>
      <xdr:rowOff>143859</xdr:rowOff>
    </xdr:to>
    <xdr:sp macro="" textlink="">
      <xdr:nvSpPr>
        <xdr:cNvPr id="133" name="楕円 132">
          <a:extLst>
            <a:ext uri="{FF2B5EF4-FFF2-40B4-BE49-F238E27FC236}">
              <a16:creationId xmlns:a16="http://schemas.microsoft.com/office/drawing/2014/main" id="{1A474C24-87B7-4824-B466-F410167AE8F2}"/>
            </a:ext>
          </a:extLst>
        </xdr:cNvPr>
        <xdr:cNvSpPr/>
      </xdr:nvSpPr>
      <xdr:spPr>
        <a:xfrm>
          <a:off x="9588500" y="707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81458</xdr:rowOff>
    </xdr:from>
    <xdr:to>
      <xdr:col>55</xdr:col>
      <xdr:colOff>0</xdr:colOff>
      <xdr:row>41</xdr:row>
      <xdr:rowOff>93059</xdr:rowOff>
    </xdr:to>
    <xdr:cxnSp macro="">
      <xdr:nvCxnSpPr>
        <xdr:cNvPr id="134" name="直線コネクタ 133">
          <a:extLst>
            <a:ext uri="{FF2B5EF4-FFF2-40B4-BE49-F238E27FC236}">
              <a16:creationId xmlns:a16="http://schemas.microsoft.com/office/drawing/2014/main" id="{DDA53FDD-5771-4307-B504-8ABF911E6B0A}"/>
            </a:ext>
          </a:extLst>
        </xdr:cNvPr>
        <xdr:cNvCxnSpPr/>
      </xdr:nvCxnSpPr>
      <xdr:spPr>
        <a:xfrm flipV="1">
          <a:off x="9639300" y="7110908"/>
          <a:ext cx="8382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52413</xdr:rowOff>
    </xdr:from>
    <xdr:to>
      <xdr:col>46</xdr:col>
      <xdr:colOff>38100</xdr:colOff>
      <xdr:row>41</xdr:row>
      <xdr:rowOff>154013</xdr:rowOff>
    </xdr:to>
    <xdr:sp macro="" textlink="">
      <xdr:nvSpPr>
        <xdr:cNvPr id="135" name="楕円 134">
          <a:extLst>
            <a:ext uri="{FF2B5EF4-FFF2-40B4-BE49-F238E27FC236}">
              <a16:creationId xmlns:a16="http://schemas.microsoft.com/office/drawing/2014/main" id="{AC00C99B-E5CD-49CF-9F1B-66FEA83E5C64}"/>
            </a:ext>
          </a:extLst>
        </xdr:cNvPr>
        <xdr:cNvSpPr/>
      </xdr:nvSpPr>
      <xdr:spPr>
        <a:xfrm>
          <a:off x="8699500" y="708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93059</xdr:rowOff>
    </xdr:from>
    <xdr:to>
      <xdr:col>50</xdr:col>
      <xdr:colOff>114300</xdr:colOff>
      <xdr:row>41</xdr:row>
      <xdr:rowOff>103213</xdr:rowOff>
    </xdr:to>
    <xdr:cxnSp macro="">
      <xdr:nvCxnSpPr>
        <xdr:cNvPr id="136" name="直線コネクタ 135">
          <a:extLst>
            <a:ext uri="{FF2B5EF4-FFF2-40B4-BE49-F238E27FC236}">
              <a16:creationId xmlns:a16="http://schemas.microsoft.com/office/drawing/2014/main" id="{DD9BA0CC-2F6F-462C-84DE-76AB2F1D8595}"/>
            </a:ext>
          </a:extLst>
        </xdr:cNvPr>
        <xdr:cNvCxnSpPr/>
      </xdr:nvCxnSpPr>
      <xdr:spPr>
        <a:xfrm flipV="1">
          <a:off x="8750300" y="7122509"/>
          <a:ext cx="889000" cy="1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62929</xdr:rowOff>
    </xdr:from>
    <xdr:to>
      <xdr:col>41</xdr:col>
      <xdr:colOff>101600</xdr:colOff>
      <xdr:row>41</xdr:row>
      <xdr:rowOff>164529</xdr:rowOff>
    </xdr:to>
    <xdr:sp macro="" textlink="">
      <xdr:nvSpPr>
        <xdr:cNvPr id="137" name="楕円 136">
          <a:extLst>
            <a:ext uri="{FF2B5EF4-FFF2-40B4-BE49-F238E27FC236}">
              <a16:creationId xmlns:a16="http://schemas.microsoft.com/office/drawing/2014/main" id="{914CB51B-68A4-4C47-8FB1-9299178E2FE8}"/>
            </a:ext>
          </a:extLst>
        </xdr:cNvPr>
        <xdr:cNvSpPr/>
      </xdr:nvSpPr>
      <xdr:spPr>
        <a:xfrm>
          <a:off x="7810500" y="70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103213</xdr:rowOff>
    </xdr:from>
    <xdr:to>
      <xdr:col>45</xdr:col>
      <xdr:colOff>177800</xdr:colOff>
      <xdr:row>41</xdr:row>
      <xdr:rowOff>113729</xdr:rowOff>
    </xdr:to>
    <xdr:cxnSp macro="">
      <xdr:nvCxnSpPr>
        <xdr:cNvPr id="138" name="直線コネクタ 137">
          <a:extLst>
            <a:ext uri="{FF2B5EF4-FFF2-40B4-BE49-F238E27FC236}">
              <a16:creationId xmlns:a16="http://schemas.microsoft.com/office/drawing/2014/main" id="{F11D50E2-74BA-467E-826A-B958E2921D5F}"/>
            </a:ext>
          </a:extLst>
        </xdr:cNvPr>
        <xdr:cNvCxnSpPr/>
      </xdr:nvCxnSpPr>
      <xdr:spPr>
        <a:xfrm flipV="1">
          <a:off x="7861300" y="7132663"/>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72301</xdr:rowOff>
    </xdr:from>
    <xdr:to>
      <xdr:col>36</xdr:col>
      <xdr:colOff>165100</xdr:colOff>
      <xdr:row>42</xdr:row>
      <xdr:rowOff>2451</xdr:rowOff>
    </xdr:to>
    <xdr:sp macro="" textlink="">
      <xdr:nvSpPr>
        <xdr:cNvPr id="139" name="楕円 138">
          <a:extLst>
            <a:ext uri="{FF2B5EF4-FFF2-40B4-BE49-F238E27FC236}">
              <a16:creationId xmlns:a16="http://schemas.microsoft.com/office/drawing/2014/main" id="{54FED74B-E85C-42E4-ACBE-3122D03BE3D2}"/>
            </a:ext>
          </a:extLst>
        </xdr:cNvPr>
        <xdr:cNvSpPr/>
      </xdr:nvSpPr>
      <xdr:spPr>
        <a:xfrm>
          <a:off x="6921500" y="71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113729</xdr:rowOff>
    </xdr:from>
    <xdr:to>
      <xdr:col>41</xdr:col>
      <xdr:colOff>50800</xdr:colOff>
      <xdr:row>41</xdr:row>
      <xdr:rowOff>123101</xdr:rowOff>
    </xdr:to>
    <xdr:cxnSp macro="">
      <xdr:nvCxnSpPr>
        <xdr:cNvPr id="140" name="直線コネクタ 139">
          <a:extLst>
            <a:ext uri="{FF2B5EF4-FFF2-40B4-BE49-F238E27FC236}">
              <a16:creationId xmlns:a16="http://schemas.microsoft.com/office/drawing/2014/main" id="{FA4AE73F-2A9F-44C8-94AA-DD87B1FD15A4}"/>
            </a:ext>
          </a:extLst>
        </xdr:cNvPr>
        <xdr:cNvCxnSpPr/>
      </xdr:nvCxnSpPr>
      <xdr:spPr>
        <a:xfrm flipV="1">
          <a:off x="6972300" y="7143179"/>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102626</xdr:rowOff>
    </xdr:from>
    <xdr:ext cx="534377" cy="259045"/>
    <xdr:sp macro="" textlink="">
      <xdr:nvSpPr>
        <xdr:cNvPr id="141" name="n_1aveValue【道路】&#10;一人当たり延長">
          <a:extLst>
            <a:ext uri="{FF2B5EF4-FFF2-40B4-BE49-F238E27FC236}">
              <a16:creationId xmlns:a16="http://schemas.microsoft.com/office/drawing/2014/main" id="{4FE4670B-4AD7-4807-A089-C7D519B9E7EF}"/>
            </a:ext>
          </a:extLst>
        </xdr:cNvPr>
        <xdr:cNvSpPr txBox="1"/>
      </xdr:nvSpPr>
      <xdr:spPr>
        <a:xfrm>
          <a:off x="9359411" y="66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117409</xdr:rowOff>
    </xdr:from>
    <xdr:ext cx="534377" cy="259045"/>
    <xdr:sp macro="" textlink="">
      <xdr:nvSpPr>
        <xdr:cNvPr id="142" name="n_2aveValue【道路】&#10;一人当たり延長">
          <a:extLst>
            <a:ext uri="{FF2B5EF4-FFF2-40B4-BE49-F238E27FC236}">
              <a16:creationId xmlns:a16="http://schemas.microsoft.com/office/drawing/2014/main" id="{F93DB646-70E8-42FF-9597-FE7178BE4A1B}"/>
            </a:ext>
          </a:extLst>
        </xdr:cNvPr>
        <xdr:cNvSpPr txBox="1"/>
      </xdr:nvSpPr>
      <xdr:spPr>
        <a:xfrm>
          <a:off x="8483111" y="66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129315</xdr:rowOff>
    </xdr:from>
    <xdr:ext cx="534377" cy="259045"/>
    <xdr:sp macro="" textlink="">
      <xdr:nvSpPr>
        <xdr:cNvPr id="143" name="n_3aveValue【道路】&#10;一人当たり延長">
          <a:extLst>
            <a:ext uri="{FF2B5EF4-FFF2-40B4-BE49-F238E27FC236}">
              <a16:creationId xmlns:a16="http://schemas.microsoft.com/office/drawing/2014/main" id="{6C4CE541-7BC3-4989-99DE-2C82373B66F7}"/>
            </a:ext>
          </a:extLst>
        </xdr:cNvPr>
        <xdr:cNvSpPr txBox="1"/>
      </xdr:nvSpPr>
      <xdr:spPr>
        <a:xfrm>
          <a:off x="7594111" y="664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138269</xdr:rowOff>
    </xdr:from>
    <xdr:ext cx="534377" cy="259045"/>
    <xdr:sp macro="" textlink="">
      <xdr:nvSpPr>
        <xdr:cNvPr id="144" name="n_4aveValue【道路】&#10;一人当たり延長">
          <a:extLst>
            <a:ext uri="{FF2B5EF4-FFF2-40B4-BE49-F238E27FC236}">
              <a16:creationId xmlns:a16="http://schemas.microsoft.com/office/drawing/2014/main" id="{5770D506-A6D5-45E7-8351-1D6078D29E0D}"/>
            </a:ext>
          </a:extLst>
        </xdr:cNvPr>
        <xdr:cNvSpPr txBox="1"/>
      </xdr:nvSpPr>
      <xdr:spPr>
        <a:xfrm>
          <a:off x="6705111" y="665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134986</xdr:rowOff>
    </xdr:from>
    <xdr:ext cx="534377" cy="259045"/>
    <xdr:sp macro="" textlink="">
      <xdr:nvSpPr>
        <xdr:cNvPr id="145" name="n_1mainValue【道路】&#10;一人当たり延長">
          <a:extLst>
            <a:ext uri="{FF2B5EF4-FFF2-40B4-BE49-F238E27FC236}">
              <a16:creationId xmlns:a16="http://schemas.microsoft.com/office/drawing/2014/main" id="{9262225E-DA44-4D94-9B0C-21DBECF7995A}"/>
            </a:ext>
          </a:extLst>
        </xdr:cNvPr>
        <xdr:cNvSpPr txBox="1"/>
      </xdr:nvSpPr>
      <xdr:spPr>
        <a:xfrm>
          <a:off x="9359411" y="71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145140</xdr:rowOff>
    </xdr:from>
    <xdr:ext cx="534377" cy="259045"/>
    <xdr:sp macro="" textlink="">
      <xdr:nvSpPr>
        <xdr:cNvPr id="146" name="n_2mainValue【道路】&#10;一人当たり延長">
          <a:extLst>
            <a:ext uri="{FF2B5EF4-FFF2-40B4-BE49-F238E27FC236}">
              <a16:creationId xmlns:a16="http://schemas.microsoft.com/office/drawing/2014/main" id="{94B3C0D9-8853-4040-9C60-2C5F26902891}"/>
            </a:ext>
          </a:extLst>
        </xdr:cNvPr>
        <xdr:cNvSpPr txBox="1"/>
      </xdr:nvSpPr>
      <xdr:spPr>
        <a:xfrm>
          <a:off x="8483111" y="717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155656</xdr:rowOff>
    </xdr:from>
    <xdr:ext cx="534377" cy="259045"/>
    <xdr:sp macro="" textlink="">
      <xdr:nvSpPr>
        <xdr:cNvPr id="147" name="n_3mainValue【道路】&#10;一人当たり延長">
          <a:extLst>
            <a:ext uri="{FF2B5EF4-FFF2-40B4-BE49-F238E27FC236}">
              <a16:creationId xmlns:a16="http://schemas.microsoft.com/office/drawing/2014/main" id="{B96E2539-53F7-4975-8E48-DC4DE69ABE2C}"/>
            </a:ext>
          </a:extLst>
        </xdr:cNvPr>
        <xdr:cNvSpPr txBox="1"/>
      </xdr:nvSpPr>
      <xdr:spPr>
        <a:xfrm>
          <a:off x="7594111" y="718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165028</xdr:rowOff>
    </xdr:from>
    <xdr:ext cx="534377" cy="259045"/>
    <xdr:sp macro="" textlink="">
      <xdr:nvSpPr>
        <xdr:cNvPr id="148" name="n_4mainValue【道路】&#10;一人当たり延長">
          <a:extLst>
            <a:ext uri="{FF2B5EF4-FFF2-40B4-BE49-F238E27FC236}">
              <a16:creationId xmlns:a16="http://schemas.microsoft.com/office/drawing/2014/main" id="{D8917454-EE55-4809-9974-1B3CE215A2F2}"/>
            </a:ext>
          </a:extLst>
        </xdr:cNvPr>
        <xdr:cNvSpPr txBox="1"/>
      </xdr:nvSpPr>
      <xdr:spPr>
        <a:xfrm>
          <a:off x="6705111" y="719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B87EFB6-CC35-4153-9522-715C08D895E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12A9187-6FCA-4546-AC81-35187EC4C77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4EAFB1C-9D1B-4370-99EB-477F05F49A4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98B6B71-02AC-474E-A72F-72EB2C045A7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9A6788E-0407-4FDA-A84B-82E0F410126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4995B6F-BC79-4C62-AC76-97A2C178CC2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3E469BD-08C4-49DE-A712-B752AF7922C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4D4CFF8-134E-4DA2-A485-1D5E85CB31A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6FA97D2-5050-438B-8434-5859D39BFD6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E2EAF52-AEBD-41E1-9769-912E83F9B5A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45111C8-D67E-4B4B-9498-9A87D3586A6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3874A3BE-86AE-4BE6-B781-872142CFF85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C13499F6-F18D-40E4-B84C-BB48788E84E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F377B559-F6CD-4B09-816D-E771ACC15F4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6822238D-717B-4083-BFC2-044E63B7289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88D46F30-17FB-48F2-AC5A-EFD0737D249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97FBCA1-9779-466B-97B9-597E02C0F32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7632736A-334C-4CC0-ACE6-1419BE91202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240C2AC-9CE0-44A8-91F6-94545A300AC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90EB2732-7FFA-46EC-BB49-22271AB62EB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C9BE8F1-32A6-41A5-9547-39D9495BBCB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84EE0B66-F22F-44C6-8A54-FA80E92176C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8C9D3878-F8EB-4F70-BF66-5D4DC68FCF8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FC6FE56A-7D10-469C-8A09-15237F3D603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1905</xdr:rowOff>
    </xdr:from>
    <xdr:to>
      <xdr:col>24</xdr:col>
      <xdr:colOff>62865</xdr:colOff>
      <xdr:row>63</xdr:row>
      <xdr:rowOff>148590</xdr:rowOff>
    </xdr:to>
    <xdr:cxnSp macro="">
      <xdr:nvCxnSpPr>
        <xdr:cNvPr id="173" name="直線コネクタ 172">
          <a:extLst>
            <a:ext uri="{FF2B5EF4-FFF2-40B4-BE49-F238E27FC236}">
              <a16:creationId xmlns:a16="http://schemas.microsoft.com/office/drawing/2014/main" id="{7B8478F5-BC53-4061-B150-B5D760D4A668}"/>
            </a:ext>
          </a:extLst>
        </xdr:cNvPr>
        <xdr:cNvCxnSpPr/>
      </xdr:nvCxnSpPr>
      <xdr:spPr>
        <a:xfrm flipV="1">
          <a:off x="4634865" y="977455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4236C252-C575-4FC6-BAE2-40B81E5E1FB2}"/>
            </a:ext>
          </a:extLst>
        </xdr:cNvPr>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a:extLst>
            <a:ext uri="{FF2B5EF4-FFF2-40B4-BE49-F238E27FC236}">
              <a16:creationId xmlns:a16="http://schemas.microsoft.com/office/drawing/2014/main" id="{10EA5AF2-90F5-4C8E-A66A-4C2618F10579}"/>
            </a:ext>
          </a:extLst>
        </xdr:cNvPr>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120032</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E456C0F2-B32D-49C9-A203-D7DB2B47179B}"/>
            </a:ext>
          </a:extLst>
        </xdr:cNvPr>
        <xdr:cNvSpPr txBox="1"/>
      </xdr:nvSpPr>
      <xdr:spPr>
        <a:xfrm>
          <a:off x="4673600" y="954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1905</xdr:rowOff>
    </xdr:from>
    <xdr:to>
      <xdr:col>24</xdr:col>
      <xdr:colOff>152400</xdr:colOff>
      <xdr:row>57</xdr:row>
      <xdr:rowOff>1905</xdr:rowOff>
    </xdr:to>
    <xdr:cxnSp macro="">
      <xdr:nvCxnSpPr>
        <xdr:cNvPr id="177" name="直線コネクタ 176">
          <a:extLst>
            <a:ext uri="{FF2B5EF4-FFF2-40B4-BE49-F238E27FC236}">
              <a16:creationId xmlns:a16="http://schemas.microsoft.com/office/drawing/2014/main" id="{AA8B8808-4C5A-4B5A-AEFE-62764E0CEBBF}"/>
            </a:ext>
          </a:extLst>
        </xdr:cNvPr>
        <xdr:cNvCxnSpPr/>
      </xdr:nvCxnSpPr>
      <xdr:spPr>
        <a:xfrm>
          <a:off x="4546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48277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50E0881A-6F65-4A6C-9846-1FCA180F78EF}"/>
            </a:ext>
          </a:extLst>
        </xdr:cNvPr>
        <xdr:cNvSpPr txBox="1"/>
      </xdr:nvSpPr>
      <xdr:spPr>
        <a:xfrm>
          <a:off x="4673600" y="1016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79" name="フローチャート: 判断 178">
          <a:extLst>
            <a:ext uri="{FF2B5EF4-FFF2-40B4-BE49-F238E27FC236}">
              <a16:creationId xmlns:a16="http://schemas.microsoft.com/office/drawing/2014/main" id="{2039C196-31AC-4BF2-AC0D-C64B4B28BAD5}"/>
            </a:ext>
          </a:extLst>
        </xdr:cNvPr>
        <xdr:cNvSpPr/>
      </xdr:nvSpPr>
      <xdr:spPr>
        <a:xfrm>
          <a:off x="4584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19BEFE8B-2DEC-4DD2-BFD3-EA6D7B164618}"/>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a:extLst>
            <a:ext uri="{FF2B5EF4-FFF2-40B4-BE49-F238E27FC236}">
              <a16:creationId xmlns:a16="http://schemas.microsoft.com/office/drawing/2014/main" id="{A24AE097-E558-4BB0-A082-F35A55FC1965}"/>
            </a:ext>
          </a:extLst>
        </xdr:cNvPr>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52070</xdr:rowOff>
    </xdr:from>
    <xdr:to>
      <xdr:col>10</xdr:col>
      <xdr:colOff>165100</xdr:colOff>
      <xdr:row>59</xdr:row>
      <xdr:rowOff>153670</xdr:rowOff>
    </xdr:to>
    <xdr:sp macro="" textlink="">
      <xdr:nvSpPr>
        <xdr:cNvPr id="182" name="フローチャート: 判断 181">
          <a:extLst>
            <a:ext uri="{FF2B5EF4-FFF2-40B4-BE49-F238E27FC236}">
              <a16:creationId xmlns:a16="http://schemas.microsoft.com/office/drawing/2014/main" id="{FB6224C0-0DAB-4869-AE0D-B0BA74E3D62E}"/>
            </a:ext>
          </a:extLst>
        </xdr:cNvPr>
        <xdr:cNvSpPr/>
      </xdr:nvSpPr>
      <xdr:spPr>
        <a:xfrm>
          <a:off x="1968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25400</xdr:rowOff>
    </xdr:from>
    <xdr:to>
      <xdr:col>6</xdr:col>
      <xdr:colOff>38100</xdr:colOff>
      <xdr:row>59</xdr:row>
      <xdr:rowOff>127000</xdr:rowOff>
    </xdr:to>
    <xdr:sp macro="" textlink="">
      <xdr:nvSpPr>
        <xdr:cNvPr id="183" name="フローチャート: 判断 182">
          <a:extLst>
            <a:ext uri="{FF2B5EF4-FFF2-40B4-BE49-F238E27FC236}">
              <a16:creationId xmlns:a16="http://schemas.microsoft.com/office/drawing/2014/main" id="{3A06281F-F5A0-4DCC-B545-7B58358921A7}"/>
            </a:ext>
          </a:extLst>
        </xdr:cNvPr>
        <xdr:cNvSpPr/>
      </xdr:nvSpPr>
      <xdr:spPr>
        <a:xfrm>
          <a:off x="1079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AFACCD8-C633-429C-B5DB-C0BEBFD47A6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8C282A6-251B-4480-BBAD-F7584A103DA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F61CC63-1374-40AA-BA22-5E61E1A0CD3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4007C00-63CA-4BBA-BAFD-3C23CB19E32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B77CD41-13E7-49CE-821E-65350B5D5F9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67310</xdr:rowOff>
    </xdr:from>
    <xdr:to>
      <xdr:col>24</xdr:col>
      <xdr:colOff>114300</xdr:colOff>
      <xdr:row>60</xdr:row>
      <xdr:rowOff>168910</xdr:rowOff>
    </xdr:to>
    <xdr:sp macro="" textlink="">
      <xdr:nvSpPr>
        <xdr:cNvPr id="189" name="楕円 188">
          <a:extLst>
            <a:ext uri="{FF2B5EF4-FFF2-40B4-BE49-F238E27FC236}">
              <a16:creationId xmlns:a16="http://schemas.microsoft.com/office/drawing/2014/main" id="{26B57C0F-C20E-4C49-8D8C-4F3950CAD80B}"/>
            </a:ext>
          </a:extLst>
        </xdr:cNvPr>
        <xdr:cNvSpPr/>
      </xdr:nvSpPr>
      <xdr:spPr>
        <a:xfrm>
          <a:off x="4584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45737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CEFFD030-4A19-48C4-8663-6EA65C39D303}"/>
            </a:ext>
          </a:extLst>
        </xdr:cNvPr>
        <xdr:cNvSpPr txBox="1"/>
      </xdr:nvSpPr>
      <xdr:spPr>
        <a:xfrm>
          <a:off x="4673600"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36830</xdr:rowOff>
    </xdr:from>
    <xdr:to>
      <xdr:col>20</xdr:col>
      <xdr:colOff>38100</xdr:colOff>
      <xdr:row>60</xdr:row>
      <xdr:rowOff>138430</xdr:rowOff>
    </xdr:to>
    <xdr:sp macro="" textlink="">
      <xdr:nvSpPr>
        <xdr:cNvPr id="191" name="楕円 190">
          <a:extLst>
            <a:ext uri="{FF2B5EF4-FFF2-40B4-BE49-F238E27FC236}">
              <a16:creationId xmlns:a16="http://schemas.microsoft.com/office/drawing/2014/main" id="{BD43E0F9-592B-4399-86A5-AFC10535A94E}"/>
            </a:ext>
          </a:extLst>
        </xdr:cNvPr>
        <xdr:cNvSpPr/>
      </xdr:nvSpPr>
      <xdr:spPr>
        <a:xfrm>
          <a:off x="3746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87630</xdr:rowOff>
    </xdr:from>
    <xdr:to>
      <xdr:col>24</xdr:col>
      <xdr:colOff>63500</xdr:colOff>
      <xdr:row>60</xdr:row>
      <xdr:rowOff>118110</xdr:rowOff>
    </xdr:to>
    <xdr:cxnSp macro="">
      <xdr:nvCxnSpPr>
        <xdr:cNvPr id="192" name="直線コネクタ 191">
          <a:extLst>
            <a:ext uri="{FF2B5EF4-FFF2-40B4-BE49-F238E27FC236}">
              <a16:creationId xmlns:a16="http://schemas.microsoft.com/office/drawing/2014/main" id="{72D544BF-55EE-4E5F-9B7B-D871A31AEE78}"/>
            </a:ext>
          </a:extLst>
        </xdr:cNvPr>
        <xdr:cNvCxnSpPr/>
      </xdr:nvCxnSpPr>
      <xdr:spPr>
        <a:xfrm>
          <a:off x="3797300" y="103746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34925</xdr:rowOff>
    </xdr:from>
    <xdr:to>
      <xdr:col>15</xdr:col>
      <xdr:colOff>101600</xdr:colOff>
      <xdr:row>60</xdr:row>
      <xdr:rowOff>136525</xdr:rowOff>
    </xdr:to>
    <xdr:sp macro="" textlink="">
      <xdr:nvSpPr>
        <xdr:cNvPr id="193" name="楕円 192">
          <a:extLst>
            <a:ext uri="{FF2B5EF4-FFF2-40B4-BE49-F238E27FC236}">
              <a16:creationId xmlns:a16="http://schemas.microsoft.com/office/drawing/2014/main" id="{FDC08C64-F7EB-4F7D-8E2C-8BC83427C182}"/>
            </a:ext>
          </a:extLst>
        </xdr:cNvPr>
        <xdr:cNvSpPr/>
      </xdr:nvSpPr>
      <xdr:spPr>
        <a:xfrm>
          <a:off x="2857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85725</xdr:rowOff>
    </xdr:from>
    <xdr:to>
      <xdr:col>19</xdr:col>
      <xdr:colOff>177800</xdr:colOff>
      <xdr:row>60</xdr:row>
      <xdr:rowOff>87630</xdr:rowOff>
    </xdr:to>
    <xdr:cxnSp macro="">
      <xdr:nvCxnSpPr>
        <xdr:cNvPr id="194" name="直線コネクタ 193">
          <a:extLst>
            <a:ext uri="{FF2B5EF4-FFF2-40B4-BE49-F238E27FC236}">
              <a16:creationId xmlns:a16="http://schemas.microsoft.com/office/drawing/2014/main" id="{71B8B398-EE24-4A75-97E3-4B1BFFC49BD4}"/>
            </a:ext>
          </a:extLst>
        </xdr:cNvPr>
        <xdr:cNvCxnSpPr/>
      </xdr:nvCxnSpPr>
      <xdr:spPr>
        <a:xfrm>
          <a:off x="2908300" y="103727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19685</xdr:rowOff>
    </xdr:from>
    <xdr:to>
      <xdr:col>10</xdr:col>
      <xdr:colOff>165100</xdr:colOff>
      <xdr:row>60</xdr:row>
      <xdr:rowOff>121285</xdr:rowOff>
    </xdr:to>
    <xdr:sp macro="" textlink="">
      <xdr:nvSpPr>
        <xdr:cNvPr id="195" name="楕円 194">
          <a:extLst>
            <a:ext uri="{FF2B5EF4-FFF2-40B4-BE49-F238E27FC236}">
              <a16:creationId xmlns:a16="http://schemas.microsoft.com/office/drawing/2014/main" id="{66914AB4-B7D0-4E7E-A24C-1D2171E3485B}"/>
            </a:ext>
          </a:extLst>
        </xdr:cNvPr>
        <xdr:cNvSpPr/>
      </xdr:nvSpPr>
      <xdr:spPr>
        <a:xfrm>
          <a:off x="1968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70485</xdr:rowOff>
    </xdr:from>
    <xdr:to>
      <xdr:col>15</xdr:col>
      <xdr:colOff>50800</xdr:colOff>
      <xdr:row>60</xdr:row>
      <xdr:rowOff>85725</xdr:rowOff>
    </xdr:to>
    <xdr:cxnSp macro="">
      <xdr:nvCxnSpPr>
        <xdr:cNvPr id="196" name="直線コネクタ 195">
          <a:extLst>
            <a:ext uri="{FF2B5EF4-FFF2-40B4-BE49-F238E27FC236}">
              <a16:creationId xmlns:a16="http://schemas.microsoft.com/office/drawing/2014/main" id="{37BBD37C-2C70-4851-88CA-FC639E7F35E5}"/>
            </a:ext>
          </a:extLst>
        </xdr:cNvPr>
        <xdr:cNvCxnSpPr/>
      </xdr:nvCxnSpPr>
      <xdr:spPr>
        <a:xfrm>
          <a:off x="2019300" y="103574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2540</xdr:rowOff>
    </xdr:from>
    <xdr:to>
      <xdr:col>6</xdr:col>
      <xdr:colOff>38100</xdr:colOff>
      <xdr:row>60</xdr:row>
      <xdr:rowOff>104140</xdr:rowOff>
    </xdr:to>
    <xdr:sp macro="" textlink="">
      <xdr:nvSpPr>
        <xdr:cNvPr id="197" name="楕円 196">
          <a:extLst>
            <a:ext uri="{FF2B5EF4-FFF2-40B4-BE49-F238E27FC236}">
              <a16:creationId xmlns:a16="http://schemas.microsoft.com/office/drawing/2014/main" id="{3996E377-C8A3-426C-9734-9C1E1EA1993A}"/>
            </a:ext>
          </a:extLst>
        </xdr:cNvPr>
        <xdr:cNvSpPr/>
      </xdr:nvSpPr>
      <xdr:spPr>
        <a:xfrm>
          <a:off x="1079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53340</xdr:rowOff>
    </xdr:from>
    <xdr:to>
      <xdr:col>10</xdr:col>
      <xdr:colOff>114300</xdr:colOff>
      <xdr:row>60</xdr:row>
      <xdr:rowOff>70485</xdr:rowOff>
    </xdr:to>
    <xdr:cxnSp macro="">
      <xdr:nvCxnSpPr>
        <xdr:cNvPr id="198" name="直線コネクタ 197">
          <a:extLst>
            <a:ext uri="{FF2B5EF4-FFF2-40B4-BE49-F238E27FC236}">
              <a16:creationId xmlns:a16="http://schemas.microsoft.com/office/drawing/2014/main" id="{3B5FD5FE-BF27-4413-AAA8-DDD88AA3C689}"/>
            </a:ext>
          </a:extLst>
        </xdr:cNvPr>
        <xdr:cNvCxnSpPr/>
      </xdr:nvCxnSpPr>
      <xdr:spPr>
        <a:xfrm>
          <a:off x="1130300" y="103403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E89E582-AF00-4BA6-9DD4-A07D59E9963D}"/>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57802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4B6DCDF5-AD4F-4BA8-9DAF-095911AFE74E}"/>
            </a:ext>
          </a:extLst>
        </xdr:cNvPr>
        <xdr:cNvSpPr txBox="1"/>
      </xdr:nvSpPr>
      <xdr:spPr>
        <a:xfrm>
          <a:off x="2705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170197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0BDD592-A6EE-4861-B38E-612B4DF0314C}"/>
            </a:ext>
          </a:extLst>
        </xdr:cNvPr>
        <xdr:cNvSpPr txBox="1"/>
      </xdr:nvSpPr>
      <xdr:spPr>
        <a:xfrm>
          <a:off x="1816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143527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8264262-D46B-470F-8218-24440B9DC1B3}"/>
            </a:ext>
          </a:extLst>
        </xdr:cNvPr>
        <xdr:cNvSpPr txBox="1"/>
      </xdr:nvSpPr>
      <xdr:spPr>
        <a:xfrm>
          <a:off x="927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129557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617A18C7-B0E8-481F-83AE-156A9A9B3058}"/>
            </a:ext>
          </a:extLst>
        </xdr:cNvPr>
        <xdr:cNvSpPr txBox="1"/>
      </xdr:nvSpPr>
      <xdr:spPr>
        <a:xfrm>
          <a:off x="35820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127652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199296EF-8EB9-462F-B945-F7D19ED9F7C4}"/>
            </a:ext>
          </a:extLst>
        </xdr:cNvPr>
        <xdr:cNvSpPr txBox="1"/>
      </xdr:nvSpPr>
      <xdr:spPr>
        <a:xfrm>
          <a:off x="2705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112412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C1062C8D-69CA-46B1-ADA1-8495247EBAC6}"/>
            </a:ext>
          </a:extLst>
        </xdr:cNvPr>
        <xdr:cNvSpPr txBox="1"/>
      </xdr:nvSpPr>
      <xdr:spPr>
        <a:xfrm>
          <a:off x="1816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95267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F35A951-004C-478B-B3EE-44F3E02474CD}"/>
            </a:ext>
          </a:extLst>
        </xdr:cNvPr>
        <xdr:cNvSpPr txBox="1"/>
      </xdr:nvSpPr>
      <xdr:spPr>
        <a:xfrm>
          <a:off x="927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67C4FE4-D962-4254-93AB-B47C315214E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20A6BA9-3A8A-49BA-A8E8-2AC08B38C32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4D1A7EF-B64A-4E87-8D10-18B83C01776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EEC1C50-3FA2-4E63-9284-6399E9ADC1C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5260964-51E3-4365-8CA7-D7E77734090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EC2F66A-6948-4D40-8F3F-0FCB6047499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44E16D0-A513-47E0-AF06-85A067AB8D6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7FAC904-45D7-422F-97E3-2911FD480D0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2BE3D96-C3CE-4079-84D9-352412ED97D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EC55EFD-F31D-4EFE-9E52-83D5D90788A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4ADD7CAE-7494-4463-BDB6-EDC8AC1307E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5299BD5-041F-420D-9EDA-8D0B3C992FFE}"/>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D24E7102-3796-4CE3-86D1-DF784D8C43C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9707415B-05A0-4278-9CA8-D9576628ABB8}"/>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E01C8E02-8582-4F40-9B47-C828E138BD0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AABEABD3-4042-44EA-804B-1A74C2902457}"/>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18176025-A65A-4BED-A7BB-ED04A0080D7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B5561733-BA2C-41F5-9D8D-9BC765FBCBAE}"/>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CBCF27CA-C8C0-4690-A2C4-AD20E7592C1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207C4A3A-703E-4F2C-9837-B50CF773173A}"/>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66CBD4AD-5B8D-4355-A194-95E366BED68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D208F956-F32D-4BD3-B93F-A45A5B6A42E8}"/>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406ADE42-1A4F-4281-9205-575C079B540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67A9E79B-4BC0-49B1-8FF6-8C6231A8AA9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7085EF87-FBFB-4A9F-BDAF-321DC48F08C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83045</xdr:rowOff>
    </xdr:from>
    <xdr:to>
      <xdr:col>54</xdr:col>
      <xdr:colOff>189865</xdr:colOff>
      <xdr:row>64</xdr:row>
      <xdr:rowOff>107415</xdr:rowOff>
    </xdr:to>
    <xdr:cxnSp macro="">
      <xdr:nvCxnSpPr>
        <xdr:cNvPr id="232" name="直線コネクタ 231">
          <a:extLst>
            <a:ext uri="{FF2B5EF4-FFF2-40B4-BE49-F238E27FC236}">
              <a16:creationId xmlns:a16="http://schemas.microsoft.com/office/drawing/2014/main" id="{A48F402D-65D3-4050-BD7B-3CD8C49BAECF}"/>
            </a:ext>
          </a:extLst>
        </xdr:cNvPr>
        <xdr:cNvCxnSpPr/>
      </xdr:nvCxnSpPr>
      <xdr:spPr>
        <a:xfrm flipV="1">
          <a:off x="10476865" y="9512795"/>
          <a:ext cx="0" cy="1567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111242</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1AB4D102-5B35-48C2-992D-09768A4A3BEB}"/>
            </a:ext>
          </a:extLst>
        </xdr:cNvPr>
        <xdr:cNvSpPr txBox="1"/>
      </xdr:nvSpPr>
      <xdr:spPr>
        <a:xfrm>
          <a:off x="10515600" y="1108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107415</xdr:rowOff>
    </xdr:from>
    <xdr:to>
      <xdr:col>55</xdr:col>
      <xdr:colOff>88900</xdr:colOff>
      <xdr:row>64</xdr:row>
      <xdr:rowOff>107415</xdr:rowOff>
    </xdr:to>
    <xdr:cxnSp macro="">
      <xdr:nvCxnSpPr>
        <xdr:cNvPr id="234" name="直線コネクタ 233">
          <a:extLst>
            <a:ext uri="{FF2B5EF4-FFF2-40B4-BE49-F238E27FC236}">
              <a16:creationId xmlns:a16="http://schemas.microsoft.com/office/drawing/2014/main" id="{4CF8BB9E-D2C9-4127-BDEF-16477D8C862F}"/>
            </a:ext>
          </a:extLst>
        </xdr:cNvPr>
        <xdr:cNvCxnSpPr/>
      </xdr:nvCxnSpPr>
      <xdr:spPr>
        <a:xfrm>
          <a:off x="10388600" y="1108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29722</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4BBA0805-B9EF-4797-ACDF-09098CF3593D}"/>
            </a:ext>
          </a:extLst>
        </xdr:cNvPr>
        <xdr:cNvSpPr txBox="1"/>
      </xdr:nvSpPr>
      <xdr:spPr>
        <a:xfrm>
          <a:off x="10515600" y="928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83045</xdr:rowOff>
    </xdr:from>
    <xdr:to>
      <xdr:col>55</xdr:col>
      <xdr:colOff>88900</xdr:colOff>
      <xdr:row>55</xdr:row>
      <xdr:rowOff>83045</xdr:rowOff>
    </xdr:to>
    <xdr:cxnSp macro="">
      <xdr:nvCxnSpPr>
        <xdr:cNvPr id="236" name="直線コネクタ 235">
          <a:extLst>
            <a:ext uri="{FF2B5EF4-FFF2-40B4-BE49-F238E27FC236}">
              <a16:creationId xmlns:a16="http://schemas.microsoft.com/office/drawing/2014/main" id="{3A71A190-BBE2-4846-BDB9-89463D205392}"/>
            </a:ext>
          </a:extLst>
        </xdr:cNvPr>
        <xdr:cNvCxnSpPr/>
      </xdr:nvCxnSpPr>
      <xdr:spPr>
        <a:xfrm>
          <a:off x="10388600" y="951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15305</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3815FF3D-D523-443E-9ACC-EDA6CF1AA61B}"/>
            </a:ext>
          </a:extLst>
        </xdr:cNvPr>
        <xdr:cNvSpPr txBox="1"/>
      </xdr:nvSpPr>
      <xdr:spPr>
        <a:xfrm>
          <a:off x="10515600" y="10473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36878</xdr:rowOff>
    </xdr:from>
    <xdr:to>
      <xdr:col>55</xdr:col>
      <xdr:colOff>50800</xdr:colOff>
      <xdr:row>61</xdr:row>
      <xdr:rowOff>138478</xdr:rowOff>
    </xdr:to>
    <xdr:sp macro="" textlink="">
      <xdr:nvSpPr>
        <xdr:cNvPr id="238" name="フローチャート: 判断 237">
          <a:extLst>
            <a:ext uri="{FF2B5EF4-FFF2-40B4-BE49-F238E27FC236}">
              <a16:creationId xmlns:a16="http://schemas.microsoft.com/office/drawing/2014/main" id="{B870FA37-36B8-4D25-9FF7-35CFCC10D0A4}"/>
            </a:ext>
          </a:extLst>
        </xdr:cNvPr>
        <xdr:cNvSpPr/>
      </xdr:nvSpPr>
      <xdr:spPr>
        <a:xfrm>
          <a:off x="10426700" y="1049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62238</xdr:rowOff>
    </xdr:from>
    <xdr:to>
      <xdr:col>50</xdr:col>
      <xdr:colOff>165100</xdr:colOff>
      <xdr:row>61</xdr:row>
      <xdr:rowOff>163838</xdr:rowOff>
    </xdr:to>
    <xdr:sp macro="" textlink="">
      <xdr:nvSpPr>
        <xdr:cNvPr id="239" name="フローチャート: 判断 238">
          <a:extLst>
            <a:ext uri="{FF2B5EF4-FFF2-40B4-BE49-F238E27FC236}">
              <a16:creationId xmlns:a16="http://schemas.microsoft.com/office/drawing/2014/main" id="{D63F05B1-5903-4290-8CCF-8E66E1D3C0E0}"/>
            </a:ext>
          </a:extLst>
        </xdr:cNvPr>
        <xdr:cNvSpPr/>
      </xdr:nvSpPr>
      <xdr:spPr>
        <a:xfrm>
          <a:off x="9588500" y="1052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67056</xdr:rowOff>
    </xdr:from>
    <xdr:to>
      <xdr:col>46</xdr:col>
      <xdr:colOff>38100</xdr:colOff>
      <xdr:row>61</xdr:row>
      <xdr:rowOff>168656</xdr:rowOff>
    </xdr:to>
    <xdr:sp macro="" textlink="">
      <xdr:nvSpPr>
        <xdr:cNvPr id="240" name="フローチャート: 判断 239">
          <a:extLst>
            <a:ext uri="{FF2B5EF4-FFF2-40B4-BE49-F238E27FC236}">
              <a16:creationId xmlns:a16="http://schemas.microsoft.com/office/drawing/2014/main" id="{7FC81359-8753-4D52-880C-B82AFFCFACC2}"/>
            </a:ext>
          </a:extLst>
        </xdr:cNvPr>
        <xdr:cNvSpPr/>
      </xdr:nvSpPr>
      <xdr:spPr>
        <a:xfrm>
          <a:off x="86995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98984</xdr:rowOff>
    </xdr:from>
    <xdr:to>
      <xdr:col>41</xdr:col>
      <xdr:colOff>101600</xdr:colOff>
      <xdr:row>62</xdr:row>
      <xdr:rowOff>29134</xdr:rowOff>
    </xdr:to>
    <xdr:sp macro="" textlink="">
      <xdr:nvSpPr>
        <xdr:cNvPr id="241" name="フローチャート: 判断 240">
          <a:extLst>
            <a:ext uri="{FF2B5EF4-FFF2-40B4-BE49-F238E27FC236}">
              <a16:creationId xmlns:a16="http://schemas.microsoft.com/office/drawing/2014/main" id="{A3DA4AAD-EDD4-4ADD-9582-C971C27D3C5F}"/>
            </a:ext>
          </a:extLst>
        </xdr:cNvPr>
        <xdr:cNvSpPr/>
      </xdr:nvSpPr>
      <xdr:spPr>
        <a:xfrm>
          <a:off x="7810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123943</xdr:rowOff>
    </xdr:from>
    <xdr:to>
      <xdr:col>36</xdr:col>
      <xdr:colOff>165100</xdr:colOff>
      <xdr:row>62</xdr:row>
      <xdr:rowOff>54093</xdr:rowOff>
    </xdr:to>
    <xdr:sp macro="" textlink="">
      <xdr:nvSpPr>
        <xdr:cNvPr id="242" name="フローチャート: 判断 241">
          <a:extLst>
            <a:ext uri="{FF2B5EF4-FFF2-40B4-BE49-F238E27FC236}">
              <a16:creationId xmlns:a16="http://schemas.microsoft.com/office/drawing/2014/main" id="{C2F83FB1-D382-4AF8-A5AD-5D41619CE7C7}"/>
            </a:ext>
          </a:extLst>
        </xdr:cNvPr>
        <xdr:cNvSpPr/>
      </xdr:nvSpPr>
      <xdr:spPr>
        <a:xfrm>
          <a:off x="6921500" y="1058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DAEEA39-E4B7-431E-9F0A-096FAA924A6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56381DC-2393-4DA2-8406-09AE5D13FC4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3401A62-A3F0-4C06-93F8-ED8034DBC35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5191393-B3CA-4E73-872C-3A1DFDB9AD2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61E8596E-2A6F-41B6-A9B8-FBB3A918B29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21211</xdr:rowOff>
    </xdr:from>
    <xdr:to>
      <xdr:col>55</xdr:col>
      <xdr:colOff>50800</xdr:colOff>
      <xdr:row>61</xdr:row>
      <xdr:rowOff>122811</xdr:rowOff>
    </xdr:to>
    <xdr:sp macro="" textlink="">
      <xdr:nvSpPr>
        <xdr:cNvPr id="248" name="楕円 247">
          <a:extLst>
            <a:ext uri="{FF2B5EF4-FFF2-40B4-BE49-F238E27FC236}">
              <a16:creationId xmlns:a16="http://schemas.microsoft.com/office/drawing/2014/main" id="{3318B02F-51B1-4CE5-A4C5-9EA243A98CEE}"/>
            </a:ext>
          </a:extLst>
        </xdr:cNvPr>
        <xdr:cNvSpPr/>
      </xdr:nvSpPr>
      <xdr:spPr>
        <a:xfrm>
          <a:off x="10426700" y="1047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44088</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7ADD6222-0DFA-4558-BDF5-270379B0C045}"/>
            </a:ext>
          </a:extLst>
        </xdr:cNvPr>
        <xdr:cNvSpPr txBox="1"/>
      </xdr:nvSpPr>
      <xdr:spPr>
        <a:xfrm>
          <a:off x="10515600" y="1033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34130</xdr:rowOff>
    </xdr:from>
    <xdr:to>
      <xdr:col>50</xdr:col>
      <xdr:colOff>165100</xdr:colOff>
      <xdr:row>61</xdr:row>
      <xdr:rowOff>135730</xdr:rowOff>
    </xdr:to>
    <xdr:sp macro="" textlink="">
      <xdr:nvSpPr>
        <xdr:cNvPr id="250" name="楕円 249">
          <a:extLst>
            <a:ext uri="{FF2B5EF4-FFF2-40B4-BE49-F238E27FC236}">
              <a16:creationId xmlns:a16="http://schemas.microsoft.com/office/drawing/2014/main" id="{20083A02-E547-4157-A562-507FBD6DD38D}"/>
            </a:ext>
          </a:extLst>
        </xdr:cNvPr>
        <xdr:cNvSpPr/>
      </xdr:nvSpPr>
      <xdr:spPr>
        <a:xfrm>
          <a:off x="9588500" y="104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72011</xdr:rowOff>
    </xdr:from>
    <xdr:to>
      <xdr:col>55</xdr:col>
      <xdr:colOff>0</xdr:colOff>
      <xdr:row>61</xdr:row>
      <xdr:rowOff>84930</xdr:rowOff>
    </xdr:to>
    <xdr:cxnSp macro="">
      <xdr:nvCxnSpPr>
        <xdr:cNvPr id="251" name="直線コネクタ 250">
          <a:extLst>
            <a:ext uri="{FF2B5EF4-FFF2-40B4-BE49-F238E27FC236}">
              <a16:creationId xmlns:a16="http://schemas.microsoft.com/office/drawing/2014/main" id="{AC776AA5-45D9-48E4-B50C-DCA8070A74F7}"/>
            </a:ext>
          </a:extLst>
        </xdr:cNvPr>
        <xdr:cNvCxnSpPr/>
      </xdr:nvCxnSpPr>
      <xdr:spPr>
        <a:xfrm flipV="1">
          <a:off x="9639300" y="10530461"/>
          <a:ext cx="838200" cy="1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58161</xdr:rowOff>
    </xdr:from>
    <xdr:to>
      <xdr:col>46</xdr:col>
      <xdr:colOff>38100</xdr:colOff>
      <xdr:row>61</xdr:row>
      <xdr:rowOff>159761</xdr:rowOff>
    </xdr:to>
    <xdr:sp macro="" textlink="">
      <xdr:nvSpPr>
        <xdr:cNvPr id="252" name="楕円 251">
          <a:extLst>
            <a:ext uri="{FF2B5EF4-FFF2-40B4-BE49-F238E27FC236}">
              <a16:creationId xmlns:a16="http://schemas.microsoft.com/office/drawing/2014/main" id="{DDF9A71E-805B-407B-8CAC-B404B9562B09}"/>
            </a:ext>
          </a:extLst>
        </xdr:cNvPr>
        <xdr:cNvSpPr/>
      </xdr:nvSpPr>
      <xdr:spPr>
        <a:xfrm>
          <a:off x="8699500" y="10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84930</xdr:rowOff>
    </xdr:from>
    <xdr:to>
      <xdr:col>50</xdr:col>
      <xdr:colOff>114300</xdr:colOff>
      <xdr:row>61</xdr:row>
      <xdr:rowOff>108961</xdr:rowOff>
    </xdr:to>
    <xdr:cxnSp macro="">
      <xdr:nvCxnSpPr>
        <xdr:cNvPr id="253" name="直線コネクタ 252">
          <a:extLst>
            <a:ext uri="{FF2B5EF4-FFF2-40B4-BE49-F238E27FC236}">
              <a16:creationId xmlns:a16="http://schemas.microsoft.com/office/drawing/2014/main" id="{B9A42724-8749-40CD-93E2-400F8CECA69E}"/>
            </a:ext>
          </a:extLst>
        </xdr:cNvPr>
        <xdr:cNvCxnSpPr/>
      </xdr:nvCxnSpPr>
      <xdr:spPr>
        <a:xfrm flipV="1">
          <a:off x="8750300" y="10543380"/>
          <a:ext cx="889000" cy="2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75978</xdr:rowOff>
    </xdr:from>
    <xdr:to>
      <xdr:col>41</xdr:col>
      <xdr:colOff>101600</xdr:colOff>
      <xdr:row>62</xdr:row>
      <xdr:rowOff>6128</xdr:rowOff>
    </xdr:to>
    <xdr:sp macro="" textlink="">
      <xdr:nvSpPr>
        <xdr:cNvPr id="254" name="楕円 253">
          <a:extLst>
            <a:ext uri="{FF2B5EF4-FFF2-40B4-BE49-F238E27FC236}">
              <a16:creationId xmlns:a16="http://schemas.microsoft.com/office/drawing/2014/main" id="{BDF39149-AD5F-4C31-9197-B5C003509B80}"/>
            </a:ext>
          </a:extLst>
        </xdr:cNvPr>
        <xdr:cNvSpPr/>
      </xdr:nvSpPr>
      <xdr:spPr>
        <a:xfrm>
          <a:off x="7810500" y="105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108961</xdr:rowOff>
    </xdr:from>
    <xdr:to>
      <xdr:col>45</xdr:col>
      <xdr:colOff>177800</xdr:colOff>
      <xdr:row>61</xdr:row>
      <xdr:rowOff>126778</xdr:rowOff>
    </xdr:to>
    <xdr:cxnSp macro="">
      <xdr:nvCxnSpPr>
        <xdr:cNvPr id="255" name="直線コネクタ 254">
          <a:extLst>
            <a:ext uri="{FF2B5EF4-FFF2-40B4-BE49-F238E27FC236}">
              <a16:creationId xmlns:a16="http://schemas.microsoft.com/office/drawing/2014/main" id="{1C269BC2-4D19-4BBC-B66A-EC3142FB9B5D}"/>
            </a:ext>
          </a:extLst>
        </xdr:cNvPr>
        <xdr:cNvCxnSpPr/>
      </xdr:nvCxnSpPr>
      <xdr:spPr>
        <a:xfrm flipV="1">
          <a:off x="7861300" y="10567411"/>
          <a:ext cx="889000" cy="1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92022</xdr:rowOff>
    </xdr:from>
    <xdr:to>
      <xdr:col>36</xdr:col>
      <xdr:colOff>165100</xdr:colOff>
      <xdr:row>62</xdr:row>
      <xdr:rowOff>22172</xdr:rowOff>
    </xdr:to>
    <xdr:sp macro="" textlink="">
      <xdr:nvSpPr>
        <xdr:cNvPr id="256" name="楕円 255">
          <a:extLst>
            <a:ext uri="{FF2B5EF4-FFF2-40B4-BE49-F238E27FC236}">
              <a16:creationId xmlns:a16="http://schemas.microsoft.com/office/drawing/2014/main" id="{414639F3-CF63-4051-8388-D3A458CC0D32}"/>
            </a:ext>
          </a:extLst>
        </xdr:cNvPr>
        <xdr:cNvSpPr/>
      </xdr:nvSpPr>
      <xdr:spPr>
        <a:xfrm>
          <a:off x="6921500" y="1055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126778</xdr:rowOff>
    </xdr:from>
    <xdr:to>
      <xdr:col>41</xdr:col>
      <xdr:colOff>50800</xdr:colOff>
      <xdr:row>61</xdr:row>
      <xdr:rowOff>142822</xdr:rowOff>
    </xdr:to>
    <xdr:cxnSp macro="">
      <xdr:nvCxnSpPr>
        <xdr:cNvPr id="257" name="直線コネクタ 256">
          <a:extLst>
            <a:ext uri="{FF2B5EF4-FFF2-40B4-BE49-F238E27FC236}">
              <a16:creationId xmlns:a16="http://schemas.microsoft.com/office/drawing/2014/main" id="{B5E8D921-BA7D-4A38-A10B-AE7F28D35D1F}"/>
            </a:ext>
          </a:extLst>
        </xdr:cNvPr>
        <xdr:cNvCxnSpPr/>
      </xdr:nvCxnSpPr>
      <xdr:spPr>
        <a:xfrm flipV="1">
          <a:off x="6972300" y="10585228"/>
          <a:ext cx="889000" cy="1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154965</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4D5B1F53-F045-48F4-B3D0-63CE68DE5B4E}"/>
            </a:ext>
          </a:extLst>
        </xdr:cNvPr>
        <xdr:cNvSpPr txBox="1"/>
      </xdr:nvSpPr>
      <xdr:spPr>
        <a:xfrm>
          <a:off x="9327095" y="106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159783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CE8A880E-6D4C-4783-A663-5032E75CB3CB}"/>
            </a:ext>
          </a:extLst>
        </xdr:cNvPr>
        <xdr:cNvSpPr txBox="1"/>
      </xdr:nvSpPr>
      <xdr:spPr>
        <a:xfrm>
          <a:off x="8450795" y="1061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20261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D8840BA1-C36C-4D55-9F9E-11627DE45923}"/>
            </a:ext>
          </a:extLst>
        </xdr:cNvPr>
        <xdr:cNvSpPr txBox="1"/>
      </xdr:nvSpPr>
      <xdr:spPr>
        <a:xfrm>
          <a:off x="7561795" y="1065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45220</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17003AFE-1497-464B-843C-20025C741A4D}"/>
            </a:ext>
          </a:extLst>
        </xdr:cNvPr>
        <xdr:cNvSpPr txBox="1"/>
      </xdr:nvSpPr>
      <xdr:spPr>
        <a:xfrm>
          <a:off x="6672795" y="1067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152257</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15F42B97-8AF9-40C6-AEBC-698ED0E2AD54}"/>
            </a:ext>
          </a:extLst>
        </xdr:cNvPr>
        <xdr:cNvSpPr txBox="1"/>
      </xdr:nvSpPr>
      <xdr:spPr>
        <a:xfrm>
          <a:off x="9327095" y="10267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4838</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C9FDBB0F-FE59-4AF8-8C73-6CAE525DDBD9}"/>
            </a:ext>
          </a:extLst>
        </xdr:cNvPr>
        <xdr:cNvSpPr txBox="1"/>
      </xdr:nvSpPr>
      <xdr:spPr>
        <a:xfrm>
          <a:off x="8450795" y="1029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22655</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52B3892F-90D3-4B0B-8437-CE206CF26A6E}"/>
            </a:ext>
          </a:extLst>
        </xdr:cNvPr>
        <xdr:cNvSpPr txBox="1"/>
      </xdr:nvSpPr>
      <xdr:spPr>
        <a:xfrm>
          <a:off x="7561795" y="103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38699</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D48695BC-FECA-4005-9587-48AA3C64C1DD}"/>
            </a:ext>
          </a:extLst>
        </xdr:cNvPr>
        <xdr:cNvSpPr txBox="1"/>
      </xdr:nvSpPr>
      <xdr:spPr>
        <a:xfrm>
          <a:off x="6672795" y="1032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1BB07D1A-FBD4-4111-85C7-CF951C6265B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368CF7A6-C45C-4C0D-8543-7F8D55AEDF8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8BFC0B67-6F43-4E84-9433-97CAD4B2A58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265EE585-5EE5-41EA-99A1-2CDB86B0634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B5FB372A-EAFC-49ED-B951-09C1E3C8D97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3ABF86AB-C3B3-401B-89BC-FB0DB215DF3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BDDF9B5A-11EB-4A54-8430-B53171CF23E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D508C750-E46C-4000-9F61-A85F349B1E3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A05F35B1-8AC7-4855-A638-4814C4792D4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8AC70CD7-4521-4CCB-B161-DC6D813E65C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81506002-B6BF-45E0-B375-1C0642C6689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4C6D418F-53C0-40DD-A38E-70D64268354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23D3B46A-E1FD-47BC-A9BA-82D6CE0127D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1A96F8C4-6100-4D43-8180-9F15CE405E1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F5F9895B-D20E-4C09-9231-644838C7049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BF1FFFC0-32F4-45AC-9627-53AA2728407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8DFA5F54-41AC-4D08-BA70-D28A239B854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521CD2DB-992B-4698-8AFC-842E9C18F1D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6327CA45-F96D-490D-9AC4-899F6469FD1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3A9F7580-EADD-4F75-99F9-3A377217BAF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D12CEC49-D635-4AFF-84F9-8F210E9AAB6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FA1F78A7-B09A-4533-B0E1-D4CE5A61089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87014D3B-4F72-400E-8240-0FD84A1CA27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EC5B09C0-CF64-4A16-A31E-F04E29EE750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125730</xdr:rowOff>
    </xdr:from>
    <xdr:to>
      <xdr:col>24</xdr:col>
      <xdr:colOff>62865</xdr:colOff>
      <xdr:row>86</xdr:row>
      <xdr:rowOff>47625</xdr:rowOff>
    </xdr:to>
    <xdr:cxnSp macro="">
      <xdr:nvCxnSpPr>
        <xdr:cNvPr id="290" name="直線コネクタ 289">
          <a:extLst>
            <a:ext uri="{FF2B5EF4-FFF2-40B4-BE49-F238E27FC236}">
              <a16:creationId xmlns:a16="http://schemas.microsoft.com/office/drawing/2014/main" id="{AD5D1B13-50B3-4217-A765-58A6D4D91460}"/>
            </a:ext>
          </a:extLst>
        </xdr:cNvPr>
        <xdr:cNvCxnSpPr/>
      </xdr:nvCxnSpPr>
      <xdr:spPr>
        <a:xfrm flipV="1">
          <a:off x="4634865" y="1332738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51452</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6F49932C-70BC-4BB9-B911-B595D66033E9}"/>
            </a:ext>
          </a:extLst>
        </xdr:cNvPr>
        <xdr:cNvSpPr txBox="1"/>
      </xdr:nvSpPr>
      <xdr:spPr>
        <a:xfrm>
          <a:off x="4673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47625</xdr:rowOff>
    </xdr:from>
    <xdr:to>
      <xdr:col>24</xdr:col>
      <xdr:colOff>152400</xdr:colOff>
      <xdr:row>86</xdr:row>
      <xdr:rowOff>47625</xdr:rowOff>
    </xdr:to>
    <xdr:cxnSp macro="">
      <xdr:nvCxnSpPr>
        <xdr:cNvPr id="292" name="直線コネクタ 291">
          <a:extLst>
            <a:ext uri="{FF2B5EF4-FFF2-40B4-BE49-F238E27FC236}">
              <a16:creationId xmlns:a16="http://schemas.microsoft.com/office/drawing/2014/main" id="{BD6A3BAB-294A-47AE-95F3-57150EBB9406}"/>
            </a:ext>
          </a:extLst>
        </xdr:cNvPr>
        <xdr:cNvCxnSpPr/>
      </xdr:nvCxnSpPr>
      <xdr:spPr>
        <a:xfrm>
          <a:off x="4546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72407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17F05C4C-428A-4252-A7B8-E582BEE3346C}"/>
            </a:ext>
          </a:extLst>
        </xdr:cNvPr>
        <xdr:cNvSpPr txBox="1"/>
      </xdr:nvSpPr>
      <xdr:spPr>
        <a:xfrm>
          <a:off x="4673600" y="1310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125730</xdr:rowOff>
    </xdr:from>
    <xdr:to>
      <xdr:col>24</xdr:col>
      <xdr:colOff>152400</xdr:colOff>
      <xdr:row>77</xdr:row>
      <xdr:rowOff>125730</xdr:rowOff>
    </xdr:to>
    <xdr:cxnSp macro="">
      <xdr:nvCxnSpPr>
        <xdr:cNvPr id="294" name="直線コネクタ 293">
          <a:extLst>
            <a:ext uri="{FF2B5EF4-FFF2-40B4-BE49-F238E27FC236}">
              <a16:creationId xmlns:a16="http://schemas.microsoft.com/office/drawing/2014/main" id="{39A2E2E1-2DF5-4DC7-B7D2-AADDF5B16072}"/>
            </a:ext>
          </a:extLst>
        </xdr:cNvPr>
        <xdr:cNvCxnSpPr/>
      </xdr:nvCxnSpPr>
      <xdr:spPr>
        <a:xfrm>
          <a:off x="4546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74313</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3C5BA54B-9B79-4E31-8077-C73134B2D7D0}"/>
            </a:ext>
          </a:extLst>
        </xdr:cNvPr>
        <xdr:cNvSpPr txBox="1"/>
      </xdr:nvSpPr>
      <xdr:spPr>
        <a:xfrm>
          <a:off x="4673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95886</xdr:rowOff>
    </xdr:from>
    <xdr:to>
      <xdr:col>24</xdr:col>
      <xdr:colOff>114300</xdr:colOff>
      <xdr:row>83</xdr:row>
      <xdr:rowOff>26036</xdr:rowOff>
    </xdr:to>
    <xdr:sp macro="" textlink="">
      <xdr:nvSpPr>
        <xdr:cNvPr id="296" name="フローチャート: 判断 295">
          <a:extLst>
            <a:ext uri="{FF2B5EF4-FFF2-40B4-BE49-F238E27FC236}">
              <a16:creationId xmlns:a16="http://schemas.microsoft.com/office/drawing/2014/main" id="{5222B074-B1E4-473A-9A08-1F8E76FA5001}"/>
            </a:ext>
          </a:extLst>
        </xdr:cNvPr>
        <xdr:cNvSpPr/>
      </xdr:nvSpPr>
      <xdr:spPr>
        <a:xfrm>
          <a:off x="4584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99695</xdr:rowOff>
    </xdr:from>
    <xdr:to>
      <xdr:col>20</xdr:col>
      <xdr:colOff>38100</xdr:colOff>
      <xdr:row>83</xdr:row>
      <xdr:rowOff>29845</xdr:rowOff>
    </xdr:to>
    <xdr:sp macro="" textlink="">
      <xdr:nvSpPr>
        <xdr:cNvPr id="297" name="フローチャート: 判断 296">
          <a:extLst>
            <a:ext uri="{FF2B5EF4-FFF2-40B4-BE49-F238E27FC236}">
              <a16:creationId xmlns:a16="http://schemas.microsoft.com/office/drawing/2014/main" id="{21319D5D-2D29-47FA-A8BC-852282BB5902}"/>
            </a:ext>
          </a:extLst>
        </xdr:cNvPr>
        <xdr:cNvSpPr/>
      </xdr:nvSpPr>
      <xdr:spPr>
        <a:xfrm>
          <a:off x="3746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8" name="フローチャート: 判断 297">
          <a:extLst>
            <a:ext uri="{FF2B5EF4-FFF2-40B4-BE49-F238E27FC236}">
              <a16:creationId xmlns:a16="http://schemas.microsoft.com/office/drawing/2014/main" id="{901C9E1A-01DA-4060-876D-DD9D0916EA9E}"/>
            </a:ext>
          </a:extLst>
        </xdr:cNvPr>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23495</xdr:rowOff>
    </xdr:from>
    <xdr:to>
      <xdr:col>10</xdr:col>
      <xdr:colOff>165100</xdr:colOff>
      <xdr:row>82</xdr:row>
      <xdr:rowOff>125095</xdr:rowOff>
    </xdr:to>
    <xdr:sp macro="" textlink="">
      <xdr:nvSpPr>
        <xdr:cNvPr id="299" name="フローチャート: 判断 298">
          <a:extLst>
            <a:ext uri="{FF2B5EF4-FFF2-40B4-BE49-F238E27FC236}">
              <a16:creationId xmlns:a16="http://schemas.microsoft.com/office/drawing/2014/main" id="{65DFC302-1D6B-4839-817F-640CC06D7F58}"/>
            </a:ext>
          </a:extLst>
        </xdr:cNvPr>
        <xdr:cNvSpPr/>
      </xdr:nvSpPr>
      <xdr:spPr>
        <a:xfrm>
          <a:off x="1968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300" name="フローチャート: 判断 299">
          <a:extLst>
            <a:ext uri="{FF2B5EF4-FFF2-40B4-BE49-F238E27FC236}">
              <a16:creationId xmlns:a16="http://schemas.microsoft.com/office/drawing/2014/main" id="{3CC129D3-F9C5-4C0A-8699-99AE7E5B7873}"/>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6F98BB5-C13F-4629-85B9-3F2E18ED535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65955B7-5555-4A10-8229-82DD988BA32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287EE0F-B4F2-48EA-B5F1-E9DA444A37C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816A355-7AA9-4362-8308-0FA84EEAADA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4349BA6-AAC2-48E0-AE1F-AE0DF0111F4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306" name="楕円 305">
          <a:extLst>
            <a:ext uri="{FF2B5EF4-FFF2-40B4-BE49-F238E27FC236}">
              <a16:creationId xmlns:a16="http://schemas.microsoft.com/office/drawing/2014/main" id="{5842FFD5-28E0-49EE-8068-580CFCC5A03C}"/>
            </a:ext>
          </a:extLst>
        </xdr:cNvPr>
        <xdr:cNvSpPr/>
      </xdr:nvSpPr>
      <xdr:spPr>
        <a:xfrm>
          <a:off x="45847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158766</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E6F89939-1D54-4C6E-9A8B-A5C34419F9C5}"/>
            </a:ext>
          </a:extLst>
        </xdr:cNvPr>
        <xdr:cNvSpPr txBox="1"/>
      </xdr:nvSpPr>
      <xdr:spPr>
        <a:xfrm>
          <a:off x="4673600"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34925</xdr:rowOff>
    </xdr:from>
    <xdr:to>
      <xdr:col>20</xdr:col>
      <xdr:colOff>38100</xdr:colOff>
      <xdr:row>80</xdr:row>
      <xdr:rowOff>136525</xdr:rowOff>
    </xdr:to>
    <xdr:sp macro="" textlink="">
      <xdr:nvSpPr>
        <xdr:cNvPr id="308" name="楕円 307">
          <a:extLst>
            <a:ext uri="{FF2B5EF4-FFF2-40B4-BE49-F238E27FC236}">
              <a16:creationId xmlns:a16="http://schemas.microsoft.com/office/drawing/2014/main" id="{D3EAF8CC-4F30-41C6-BA1E-E88AF6509477}"/>
            </a:ext>
          </a:extLst>
        </xdr:cNvPr>
        <xdr:cNvSpPr/>
      </xdr:nvSpPr>
      <xdr:spPr>
        <a:xfrm>
          <a:off x="3746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85725</xdr:rowOff>
    </xdr:from>
    <xdr:to>
      <xdr:col>24</xdr:col>
      <xdr:colOff>63500</xdr:colOff>
      <xdr:row>81</xdr:row>
      <xdr:rowOff>15239</xdr:rowOff>
    </xdr:to>
    <xdr:cxnSp macro="">
      <xdr:nvCxnSpPr>
        <xdr:cNvPr id="309" name="直線コネクタ 308">
          <a:extLst>
            <a:ext uri="{FF2B5EF4-FFF2-40B4-BE49-F238E27FC236}">
              <a16:creationId xmlns:a16="http://schemas.microsoft.com/office/drawing/2014/main" id="{35E41827-4277-4693-B310-0F71733BF1BC}"/>
            </a:ext>
          </a:extLst>
        </xdr:cNvPr>
        <xdr:cNvCxnSpPr/>
      </xdr:nvCxnSpPr>
      <xdr:spPr>
        <a:xfrm>
          <a:off x="3797300" y="13801725"/>
          <a:ext cx="8382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141605</xdr:rowOff>
    </xdr:from>
    <xdr:to>
      <xdr:col>15</xdr:col>
      <xdr:colOff>101600</xdr:colOff>
      <xdr:row>80</xdr:row>
      <xdr:rowOff>71755</xdr:rowOff>
    </xdr:to>
    <xdr:sp macro="" textlink="">
      <xdr:nvSpPr>
        <xdr:cNvPr id="310" name="楕円 309">
          <a:extLst>
            <a:ext uri="{FF2B5EF4-FFF2-40B4-BE49-F238E27FC236}">
              <a16:creationId xmlns:a16="http://schemas.microsoft.com/office/drawing/2014/main" id="{96652001-13B3-4444-A384-669F71D1B492}"/>
            </a:ext>
          </a:extLst>
        </xdr:cNvPr>
        <xdr:cNvSpPr/>
      </xdr:nvSpPr>
      <xdr:spPr>
        <a:xfrm>
          <a:off x="2857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20955</xdr:rowOff>
    </xdr:from>
    <xdr:to>
      <xdr:col>19</xdr:col>
      <xdr:colOff>177800</xdr:colOff>
      <xdr:row>80</xdr:row>
      <xdr:rowOff>85725</xdr:rowOff>
    </xdr:to>
    <xdr:cxnSp macro="">
      <xdr:nvCxnSpPr>
        <xdr:cNvPr id="311" name="直線コネクタ 310">
          <a:extLst>
            <a:ext uri="{FF2B5EF4-FFF2-40B4-BE49-F238E27FC236}">
              <a16:creationId xmlns:a16="http://schemas.microsoft.com/office/drawing/2014/main" id="{BA0A0D2B-2018-4F38-B220-4E82CE50B119}"/>
            </a:ext>
          </a:extLst>
        </xdr:cNvPr>
        <xdr:cNvCxnSpPr/>
      </xdr:nvCxnSpPr>
      <xdr:spPr>
        <a:xfrm>
          <a:off x="2908300" y="1373695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73025</xdr:rowOff>
    </xdr:from>
    <xdr:to>
      <xdr:col>10</xdr:col>
      <xdr:colOff>165100</xdr:colOff>
      <xdr:row>80</xdr:row>
      <xdr:rowOff>3175</xdr:rowOff>
    </xdr:to>
    <xdr:sp macro="" textlink="">
      <xdr:nvSpPr>
        <xdr:cNvPr id="312" name="楕円 311">
          <a:extLst>
            <a:ext uri="{FF2B5EF4-FFF2-40B4-BE49-F238E27FC236}">
              <a16:creationId xmlns:a16="http://schemas.microsoft.com/office/drawing/2014/main" id="{FB3A65E5-BC0F-4B93-8055-52EE6C80495E}"/>
            </a:ext>
          </a:extLst>
        </xdr:cNvPr>
        <xdr:cNvSpPr/>
      </xdr:nvSpPr>
      <xdr:spPr>
        <a:xfrm>
          <a:off x="1968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123825</xdr:rowOff>
    </xdr:from>
    <xdr:to>
      <xdr:col>15</xdr:col>
      <xdr:colOff>50800</xdr:colOff>
      <xdr:row>80</xdr:row>
      <xdr:rowOff>20955</xdr:rowOff>
    </xdr:to>
    <xdr:cxnSp macro="">
      <xdr:nvCxnSpPr>
        <xdr:cNvPr id="313" name="直線コネクタ 312">
          <a:extLst>
            <a:ext uri="{FF2B5EF4-FFF2-40B4-BE49-F238E27FC236}">
              <a16:creationId xmlns:a16="http://schemas.microsoft.com/office/drawing/2014/main" id="{31BDB4B0-648B-4125-AB1B-947D3280D0A9}"/>
            </a:ext>
          </a:extLst>
        </xdr:cNvPr>
        <xdr:cNvCxnSpPr/>
      </xdr:nvCxnSpPr>
      <xdr:spPr>
        <a:xfrm>
          <a:off x="2019300" y="1366837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4445</xdr:rowOff>
    </xdr:from>
    <xdr:to>
      <xdr:col>6</xdr:col>
      <xdr:colOff>38100</xdr:colOff>
      <xdr:row>79</xdr:row>
      <xdr:rowOff>106045</xdr:rowOff>
    </xdr:to>
    <xdr:sp macro="" textlink="">
      <xdr:nvSpPr>
        <xdr:cNvPr id="314" name="楕円 313">
          <a:extLst>
            <a:ext uri="{FF2B5EF4-FFF2-40B4-BE49-F238E27FC236}">
              <a16:creationId xmlns:a16="http://schemas.microsoft.com/office/drawing/2014/main" id="{0C837090-E7FD-46C0-928C-DAE520025169}"/>
            </a:ext>
          </a:extLst>
        </xdr:cNvPr>
        <xdr:cNvSpPr/>
      </xdr:nvSpPr>
      <xdr:spPr>
        <a:xfrm>
          <a:off x="10795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55245</xdr:rowOff>
    </xdr:from>
    <xdr:to>
      <xdr:col>10</xdr:col>
      <xdr:colOff>114300</xdr:colOff>
      <xdr:row>79</xdr:row>
      <xdr:rowOff>123825</xdr:rowOff>
    </xdr:to>
    <xdr:cxnSp macro="">
      <xdr:nvCxnSpPr>
        <xdr:cNvPr id="315" name="直線コネクタ 314">
          <a:extLst>
            <a:ext uri="{FF2B5EF4-FFF2-40B4-BE49-F238E27FC236}">
              <a16:creationId xmlns:a16="http://schemas.microsoft.com/office/drawing/2014/main" id="{AF6201BC-E7EC-42A0-B62C-9B197B890810}"/>
            </a:ext>
          </a:extLst>
        </xdr:cNvPr>
        <xdr:cNvCxnSpPr/>
      </xdr:nvCxnSpPr>
      <xdr:spPr>
        <a:xfrm>
          <a:off x="1130300" y="135997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20972</xdr:rowOff>
    </xdr:from>
    <xdr:ext cx="405111" cy="259045"/>
    <xdr:sp macro="" textlink="">
      <xdr:nvSpPr>
        <xdr:cNvPr id="316" name="n_1aveValue【公営住宅】&#10;有形固定資産減価償却率">
          <a:extLst>
            <a:ext uri="{FF2B5EF4-FFF2-40B4-BE49-F238E27FC236}">
              <a16:creationId xmlns:a16="http://schemas.microsoft.com/office/drawing/2014/main" id="{802AF500-7119-4809-96D5-4BEE92D6E287}"/>
            </a:ext>
          </a:extLst>
        </xdr:cNvPr>
        <xdr:cNvSpPr txBox="1"/>
      </xdr:nvSpPr>
      <xdr:spPr>
        <a:xfrm>
          <a:off x="3582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7" name="n_2aveValue【公営住宅】&#10;有形固定資産減価償却率">
          <a:extLst>
            <a:ext uri="{FF2B5EF4-FFF2-40B4-BE49-F238E27FC236}">
              <a16:creationId xmlns:a16="http://schemas.microsoft.com/office/drawing/2014/main" id="{5FA4B425-5D54-413E-9036-1126D6A59291}"/>
            </a:ext>
          </a:extLst>
        </xdr:cNvPr>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116222</xdr:rowOff>
    </xdr:from>
    <xdr:ext cx="405111" cy="259045"/>
    <xdr:sp macro="" textlink="">
      <xdr:nvSpPr>
        <xdr:cNvPr id="318" name="n_3aveValue【公営住宅】&#10;有形固定資産減価償却率">
          <a:extLst>
            <a:ext uri="{FF2B5EF4-FFF2-40B4-BE49-F238E27FC236}">
              <a16:creationId xmlns:a16="http://schemas.microsoft.com/office/drawing/2014/main" id="{402E4991-C02B-4434-9A76-F7C4D81F0780}"/>
            </a:ext>
          </a:extLst>
        </xdr:cNvPr>
        <xdr:cNvSpPr txBox="1"/>
      </xdr:nvSpPr>
      <xdr:spPr>
        <a:xfrm>
          <a:off x="1816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319" name="n_4aveValue【公営住宅】&#10;有形固定資産減価償却率">
          <a:extLst>
            <a:ext uri="{FF2B5EF4-FFF2-40B4-BE49-F238E27FC236}">
              <a16:creationId xmlns:a16="http://schemas.microsoft.com/office/drawing/2014/main" id="{6D6B600C-23B8-410D-A574-92B220B3DA20}"/>
            </a:ext>
          </a:extLst>
        </xdr:cNvPr>
        <xdr:cNvSpPr txBox="1"/>
      </xdr:nvSpPr>
      <xdr:spPr>
        <a:xfrm>
          <a:off x="927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153052</xdr:rowOff>
    </xdr:from>
    <xdr:ext cx="405111" cy="259045"/>
    <xdr:sp macro="" textlink="">
      <xdr:nvSpPr>
        <xdr:cNvPr id="320" name="n_1mainValue【公営住宅】&#10;有形固定資産減価償却率">
          <a:extLst>
            <a:ext uri="{FF2B5EF4-FFF2-40B4-BE49-F238E27FC236}">
              <a16:creationId xmlns:a16="http://schemas.microsoft.com/office/drawing/2014/main" id="{EC6A5AF9-7263-4B5F-859C-EAD57BA2B4DE}"/>
            </a:ext>
          </a:extLst>
        </xdr:cNvPr>
        <xdr:cNvSpPr txBox="1"/>
      </xdr:nvSpPr>
      <xdr:spPr>
        <a:xfrm>
          <a:off x="35820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88282</xdr:rowOff>
    </xdr:from>
    <xdr:ext cx="405111" cy="259045"/>
    <xdr:sp macro="" textlink="">
      <xdr:nvSpPr>
        <xdr:cNvPr id="321" name="n_2mainValue【公営住宅】&#10;有形固定資産減価償却率">
          <a:extLst>
            <a:ext uri="{FF2B5EF4-FFF2-40B4-BE49-F238E27FC236}">
              <a16:creationId xmlns:a16="http://schemas.microsoft.com/office/drawing/2014/main" id="{955C534E-5610-4FA7-8530-58F62255A653}"/>
            </a:ext>
          </a:extLst>
        </xdr:cNvPr>
        <xdr:cNvSpPr txBox="1"/>
      </xdr:nvSpPr>
      <xdr:spPr>
        <a:xfrm>
          <a:off x="27057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19702</xdr:rowOff>
    </xdr:from>
    <xdr:ext cx="405111" cy="259045"/>
    <xdr:sp macro="" textlink="">
      <xdr:nvSpPr>
        <xdr:cNvPr id="322" name="n_3mainValue【公営住宅】&#10;有形固定資産減価償却率">
          <a:extLst>
            <a:ext uri="{FF2B5EF4-FFF2-40B4-BE49-F238E27FC236}">
              <a16:creationId xmlns:a16="http://schemas.microsoft.com/office/drawing/2014/main" id="{989E8AAA-CE90-43E5-AE21-DBF1AB92E7A4}"/>
            </a:ext>
          </a:extLst>
        </xdr:cNvPr>
        <xdr:cNvSpPr txBox="1"/>
      </xdr:nvSpPr>
      <xdr:spPr>
        <a:xfrm>
          <a:off x="18167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122572</xdr:rowOff>
    </xdr:from>
    <xdr:ext cx="405111" cy="259045"/>
    <xdr:sp macro="" textlink="">
      <xdr:nvSpPr>
        <xdr:cNvPr id="323" name="n_4mainValue【公営住宅】&#10;有形固定資産減価償却率">
          <a:extLst>
            <a:ext uri="{FF2B5EF4-FFF2-40B4-BE49-F238E27FC236}">
              <a16:creationId xmlns:a16="http://schemas.microsoft.com/office/drawing/2014/main" id="{877484DE-ABB7-49CA-B001-A5E0318A949D}"/>
            </a:ext>
          </a:extLst>
        </xdr:cNvPr>
        <xdr:cNvSpPr txBox="1"/>
      </xdr:nvSpPr>
      <xdr:spPr>
        <a:xfrm>
          <a:off x="927744" y="1332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B6C10413-D6D9-4E29-BECD-533A75028A6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30B35D62-CF3A-4C64-9A9B-FD6BA8B617A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F773ADAD-42BF-4E11-B1DF-31C752983F3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5BB5346B-036A-478B-A5F6-D965C9B53B7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BAA2D46B-F4BF-4B95-8AC7-63577BFAC0A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99BE3AC7-8066-40D4-8D3D-9316C8124FB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91D741C9-ACDC-45D0-99BC-DA74692E8DB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4FB32A4C-5E42-41AD-B05D-D58BE73F63E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D099E082-E22B-4287-9BC8-B9092A6E570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B82B24F0-93E9-4E07-9FF4-904EC157981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FF41196A-A172-4797-B562-E733F44EC70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E07CB0B1-5819-4721-91D1-3988002B875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2B8E6E89-978E-48F9-A40E-C2614B7FCF9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EDF4699C-177B-4E2B-838D-802CD43CBEE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C18E324F-D0A5-413A-9293-1E2F6072DAD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9A18D173-FA6A-47CB-BD4C-2EF777631AC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38C00492-65C7-4A11-A524-2164B9F404B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89A24652-07AC-4CBD-B628-39ADD2AECA5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55053131-9FF0-4530-B696-FCC7DCAAFFD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4E134875-D11D-4190-84F3-E6B5785ADCA2}"/>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49A6919C-FD75-49D1-ABE7-E93D4AEBB31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4F01ADB1-4342-4974-B575-38AC05A77F2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AADD197-CA10-44AF-AD30-D71A45B5E5E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104902</xdr:rowOff>
    </xdr:from>
    <xdr:to>
      <xdr:col>54</xdr:col>
      <xdr:colOff>189865</xdr:colOff>
      <xdr:row>86</xdr:row>
      <xdr:rowOff>88012</xdr:rowOff>
    </xdr:to>
    <xdr:cxnSp macro="">
      <xdr:nvCxnSpPr>
        <xdr:cNvPr id="347" name="直線コネクタ 346">
          <a:extLst>
            <a:ext uri="{FF2B5EF4-FFF2-40B4-BE49-F238E27FC236}">
              <a16:creationId xmlns:a16="http://schemas.microsoft.com/office/drawing/2014/main" id="{0EFE05C2-9434-473E-A719-79A1D8267256}"/>
            </a:ext>
          </a:extLst>
        </xdr:cNvPr>
        <xdr:cNvCxnSpPr/>
      </xdr:nvCxnSpPr>
      <xdr:spPr>
        <a:xfrm flipV="1">
          <a:off x="10476865" y="13478002"/>
          <a:ext cx="0" cy="135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91839</xdr:rowOff>
    </xdr:from>
    <xdr:ext cx="469744" cy="259045"/>
    <xdr:sp macro="" textlink="">
      <xdr:nvSpPr>
        <xdr:cNvPr id="348" name="【公営住宅】&#10;一人当たり面積最小値テキスト">
          <a:extLst>
            <a:ext uri="{FF2B5EF4-FFF2-40B4-BE49-F238E27FC236}">
              <a16:creationId xmlns:a16="http://schemas.microsoft.com/office/drawing/2014/main" id="{BBF4AB11-B421-443B-AA08-FF09B5E2EE53}"/>
            </a:ext>
          </a:extLst>
        </xdr:cNvPr>
        <xdr:cNvSpPr txBox="1"/>
      </xdr:nvSpPr>
      <xdr:spPr>
        <a:xfrm>
          <a:off x="10515600" y="1483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88012</xdr:rowOff>
    </xdr:from>
    <xdr:to>
      <xdr:col>55</xdr:col>
      <xdr:colOff>88900</xdr:colOff>
      <xdr:row>86</xdr:row>
      <xdr:rowOff>88012</xdr:rowOff>
    </xdr:to>
    <xdr:cxnSp macro="">
      <xdr:nvCxnSpPr>
        <xdr:cNvPr id="349" name="直線コネクタ 348">
          <a:extLst>
            <a:ext uri="{FF2B5EF4-FFF2-40B4-BE49-F238E27FC236}">
              <a16:creationId xmlns:a16="http://schemas.microsoft.com/office/drawing/2014/main" id="{A889CAC5-C4FF-4B12-92E3-DC029C8DAAF4}"/>
            </a:ext>
          </a:extLst>
        </xdr:cNvPr>
        <xdr:cNvCxnSpPr/>
      </xdr:nvCxnSpPr>
      <xdr:spPr>
        <a:xfrm>
          <a:off x="10388600" y="1483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51579</xdr:rowOff>
    </xdr:from>
    <xdr:ext cx="534377" cy="259045"/>
    <xdr:sp macro="" textlink="">
      <xdr:nvSpPr>
        <xdr:cNvPr id="350" name="【公営住宅】&#10;一人当たり面積最大値テキスト">
          <a:extLst>
            <a:ext uri="{FF2B5EF4-FFF2-40B4-BE49-F238E27FC236}">
              <a16:creationId xmlns:a16="http://schemas.microsoft.com/office/drawing/2014/main" id="{3A59E3D1-DF99-4E9D-BAC6-721402137E97}"/>
            </a:ext>
          </a:extLst>
        </xdr:cNvPr>
        <xdr:cNvSpPr txBox="1"/>
      </xdr:nvSpPr>
      <xdr:spPr>
        <a:xfrm>
          <a:off x="10515600" y="1325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104902</xdr:rowOff>
    </xdr:from>
    <xdr:to>
      <xdr:col>55</xdr:col>
      <xdr:colOff>88900</xdr:colOff>
      <xdr:row>78</xdr:row>
      <xdr:rowOff>104902</xdr:rowOff>
    </xdr:to>
    <xdr:cxnSp macro="">
      <xdr:nvCxnSpPr>
        <xdr:cNvPr id="351" name="直線コネクタ 350">
          <a:extLst>
            <a:ext uri="{FF2B5EF4-FFF2-40B4-BE49-F238E27FC236}">
              <a16:creationId xmlns:a16="http://schemas.microsoft.com/office/drawing/2014/main" id="{E98D0E0E-BD5C-4F10-BD97-144BE2E77D71}"/>
            </a:ext>
          </a:extLst>
        </xdr:cNvPr>
        <xdr:cNvCxnSpPr/>
      </xdr:nvCxnSpPr>
      <xdr:spPr>
        <a:xfrm>
          <a:off x="10388600" y="1347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147210</xdr:rowOff>
    </xdr:from>
    <xdr:ext cx="469744" cy="259045"/>
    <xdr:sp macro="" textlink="">
      <xdr:nvSpPr>
        <xdr:cNvPr id="352" name="【公営住宅】&#10;一人当たり面積平均値テキスト">
          <a:extLst>
            <a:ext uri="{FF2B5EF4-FFF2-40B4-BE49-F238E27FC236}">
              <a16:creationId xmlns:a16="http://schemas.microsoft.com/office/drawing/2014/main" id="{F2201542-E9D1-49EA-9FF7-34AE4C77A73C}"/>
            </a:ext>
          </a:extLst>
        </xdr:cNvPr>
        <xdr:cNvSpPr txBox="1"/>
      </xdr:nvSpPr>
      <xdr:spPr>
        <a:xfrm>
          <a:off x="10515600" y="14377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124333</xdr:rowOff>
    </xdr:from>
    <xdr:to>
      <xdr:col>55</xdr:col>
      <xdr:colOff>50800</xdr:colOff>
      <xdr:row>85</xdr:row>
      <xdr:rowOff>54483</xdr:rowOff>
    </xdr:to>
    <xdr:sp macro="" textlink="">
      <xdr:nvSpPr>
        <xdr:cNvPr id="353" name="フローチャート: 判断 352">
          <a:extLst>
            <a:ext uri="{FF2B5EF4-FFF2-40B4-BE49-F238E27FC236}">
              <a16:creationId xmlns:a16="http://schemas.microsoft.com/office/drawing/2014/main" id="{1C6AFFF8-1AE1-441C-8423-B11679B3D09E}"/>
            </a:ext>
          </a:extLst>
        </xdr:cNvPr>
        <xdr:cNvSpPr/>
      </xdr:nvSpPr>
      <xdr:spPr>
        <a:xfrm>
          <a:off x="10426700" y="1452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138430</xdr:rowOff>
    </xdr:from>
    <xdr:to>
      <xdr:col>50</xdr:col>
      <xdr:colOff>165100</xdr:colOff>
      <xdr:row>85</xdr:row>
      <xdr:rowOff>68580</xdr:rowOff>
    </xdr:to>
    <xdr:sp macro="" textlink="">
      <xdr:nvSpPr>
        <xdr:cNvPr id="354" name="フローチャート: 判断 353">
          <a:extLst>
            <a:ext uri="{FF2B5EF4-FFF2-40B4-BE49-F238E27FC236}">
              <a16:creationId xmlns:a16="http://schemas.microsoft.com/office/drawing/2014/main" id="{C383CBEA-1ADD-4EF1-9B3D-109E7AC56E7C}"/>
            </a:ext>
          </a:extLst>
        </xdr:cNvPr>
        <xdr:cNvSpPr/>
      </xdr:nvSpPr>
      <xdr:spPr>
        <a:xfrm>
          <a:off x="95885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162688</xdr:rowOff>
    </xdr:from>
    <xdr:to>
      <xdr:col>46</xdr:col>
      <xdr:colOff>38100</xdr:colOff>
      <xdr:row>85</xdr:row>
      <xdr:rowOff>92838</xdr:rowOff>
    </xdr:to>
    <xdr:sp macro="" textlink="">
      <xdr:nvSpPr>
        <xdr:cNvPr id="355" name="フローチャート: 判断 354">
          <a:extLst>
            <a:ext uri="{FF2B5EF4-FFF2-40B4-BE49-F238E27FC236}">
              <a16:creationId xmlns:a16="http://schemas.microsoft.com/office/drawing/2014/main" id="{EAE8F865-A2C2-4B4F-93CD-B4DBD994308E}"/>
            </a:ext>
          </a:extLst>
        </xdr:cNvPr>
        <xdr:cNvSpPr/>
      </xdr:nvSpPr>
      <xdr:spPr>
        <a:xfrm>
          <a:off x="86995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156718</xdr:rowOff>
    </xdr:from>
    <xdr:to>
      <xdr:col>41</xdr:col>
      <xdr:colOff>101600</xdr:colOff>
      <xdr:row>85</xdr:row>
      <xdr:rowOff>86868</xdr:rowOff>
    </xdr:to>
    <xdr:sp macro="" textlink="">
      <xdr:nvSpPr>
        <xdr:cNvPr id="356" name="フローチャート: 判断 355">
          <a:extLst>
            <a:ext uri="{FF2B5EF4-FFF2-40B4-BE49-F238E27FC236}">
              <a16:creationId xmlns:a16="http://schemas.microsoft.com/office/drawing/2014/main" id="{AAA4C31A-B648-4A2E-A501-4B6CC099148F}"/>
            </a:ext>
          </a:extLst>
        </xdr:cNvPr>
        <xdr:cNvSpPr/>
      </xdr:nvSpPr>
      <xdr:spPr>
        <a:xfrm>
          <a:off x="7810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6986</xdr:rowOff>
    </xdr:from>
    <xdr:to>
      <xdr:col>36</xdr:col>
      <xdr:colOff>165100</xdr:colOff>
      <xdr:row>85</xdr:row>
      <xdr:rowOff>108586</xdr:rowOff>
    </xdr:to>
    <xdr:sp macro="" textlink="">
      <xdr:nvSpPr>
        <xdr:cNvPr id="357" name="フローチャート: 判断 356">
          <a:extLst>
            <a:ext uri="{FF2B5EF4-FFF2-40B4-BE49-F238E27FC236}">
              <a16:creationId xmlns:a16="http://schemas.microsoft.com/office/drawing/2014/main" id="{158E153B-F295-45E7-884A-611A7202B96A}"/>
            </a:ext>
          </a:extLst>
        </xdr:cNvPr>
        <xdr:cNvSpPr/>
      </xdr:nvSpPr>
      <xdr:spPr>
        <a:xfrm>
          <a:off x="6921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219B1E0-9887-4D37-A295-CEF7DDC27EE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2B11C99-DB7C-45A9-9094-15C4D78511C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416182D-DECA-411B-999B-25579D4309A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5221123-79AD-41AC-8984-574DC0A88DF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5FFE47C-93D4-4A3D-9CCA-46757FDC70B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169799</xdr:rowOff>
    </xdr:from>
    <xdr:to>
      <xdr:col>55</xdr:col>
      <xdr:colOff>50800</xdr:colOff>
      <xdr:row>86</xdr:row>
      <xdr:rowOff>99949</xdr:rowOff>
    </xdr:to>
    <xdr:sp macro="" textlink="">
      <xdr:nvSpPr>
        <xdr:cNvPr id="363" name="楕円 362">
          <a:extLst>
            <a:ext uri="{FF2B5EF4-FFF2-40B4-BE49-F238E27FC236}">
              <a16:creationId xmlns:a16="http://schemas.microsoft.com/office/drawing/2014/main" id="{AB689C94-2D38-4D0D-9352-94DD665EC98B}"/>
            </a:ext>
          </a:extLst>
        </xdr:cNvPr>
        <xdr:cNvSpPr/>
      </xdr:nvSpPr>
      <xdr:spPr>
        <a:xfrm>
          <a:off x="10426700" y="1474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84726</xdr:rowOff>
    </xdr:from>
    <xdr:ext cx="469744" cy="259045"/>
    <xdr:sp macro="" textlink="">
      <xdr:nvSpPr>
        <xdr:cNvPr id="364" name="【公営住宅】&#10;一人当たり面積該当値テキスト">
          <a:extLst>
            <a:ext uri="{FF2B5EF4-FFF2-40B4-BE49-F238E27FC236}">
              <a16:creationId xmlns:a16="http://schemas.microsoft.com/office/drawing/2014/main" id="{01F23553-8924-468D-9042-D65281D91937}"/>
            </a:ext>
          </a:extLst>
        </xdr:cNvPr>
        <xdr:cNvSpPr txBox="1"/>
      </xdr:nvSpPr>
      <xdr:spPr>
        <a:xfrm>
          <a:off x="10515600" y="1465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169163</xdr:rowOff>
    </xdr:from>
    <xdr:to>
      <xdr:col>50</xdr:col>
      <xdr:colOff>165100</xdr:colOff>
      <xdr:row>86</xdr:row>
      <xdr:rowOff>99313</xdr:rowOff>
    </xdr:to>
    <xdr:sp macro="" textlink="">
      <xdr:nvSpPr>
        <xdr:cNvPr id="365" name="楕円 364">
          <a:extLst>
            <a:ext uri="{FF2B5EF4-FFF2-40B4-BE49-F238E27FC236}">
              <a16:creationId xmlns:a16="http://schemas.microsoft.com/office/drawing/2014/main" id="{D3FFF4B2-2323-48C4-B054-4844DED837D9}"/>
            </a:ext>
          </a:extLst>
        </xdr:cNvPr>
        <xdr:cNvSpPr/>
      </xdr:nvSpPr>
      <xdr:spPr>
        <a:xfrm>
          <a:off x="95885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48513</xdr:rowOff>
    </xdr:from>
    <xdr:to>
      <xdr:col>55</xdr:col>
      <xdr:colOff>0</xdr:colOff>
      <xdr:row>86</xdr:row>
      <xdr:rowOff>49149</xdr:rowOff>
    </xdr:to>
    <xdr:cxnSp macro="">
      <xdr:nvCxnSpPr>
        <xdr:cNvPr id="366" name="直線コネクタ 365">
          <a:extLst>
            <a:ext uri="{FF2B5EF4-FFF2-40B4-BE49-F238E27FC236}">
              <a16:creationId xmlns:a16="http://schemas.microsoft.com/office/drawing/2014/main" id="{233A8E31-ED1D-4C2B-9752-7F9B21E7AA8B}"/>
            </a:ext>
          </a:extLst>
        </xdr:cNvPr>
        <xdr:cNvCxnSpPr/>
      </xdr:nvCxnSpPr>
      <xdr:spPr>
        <a:xfrm>
          <a:off x="9639300" y="14793213"/>
          <a:ext cx="8382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170562</xdr:rowOff>
    </xdr:from>
    <xdr:to>
      <xdr:col>46</xdr:col>
      <xdr:colOff>38100</xdr:colOff>
      <xdr:row>86</xdr:row>
      <xdr:rowOff>100712</xdr:rowOff>
    </xdr:to>
    <xdr:sp macro="" textlink="">
      <xdr:nvSpPr>
        <xdr:cNvPr id="367" name="楕円 366">
          <a:extLst>
            <a:ext uri="{FF2B5EF4-FFF2-40B4-BE49-F238E27FC236}">
              <a16:creationId xmlns:a16="http://schemas.microsoft.com/office/drawing/2014/main" id="{65540576-2605-49F9-8022-1F096FDFD0FE}"/>
            </a:ext>
          </a:extLst>
        </xdr:cNvPr>
        <xdr:cNvSpPr/>
      </xdr:nvSpPr>
      <xdr:spPr>
        <a:xfrm>
          <a:off x="8699500" y="1474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48513</xdr:rowOff>
    </xdr:from>
    <xdr:to>
      <xdr:col>50</xdr:col>
      <xdr:colOff>114300</xdr:colOff>
      <xdr:row>86</xdr:row>
      <xdr:rowOff>49912</xdr:rowOff>
    </xdr:to>
    <xdr:cxnSp macro="">
      <xdr:nvCxnSpPr>
        <xdr:cNvPr id="368" name="直線コネクタ 367">
          <a:extLst>
            <a:ext uri="{FF2B5EF4-FFF2-40B4-BE49-F238E27FC236}">
              <a16:creationId xmlns:a16="http://schemas.microsoft.com/office/drawing/2014/main" id="{BB3053DD-D1D1-45CC-85E7-A3656EA7FA91}"/>
            </a:ext>
          </a:extLst>
        </xdr:cNvPr>
        <xdr:cNvCxnSpPr/>
      </xdr:nvCxnSpPr>
      <xdr:spPr>
        <a:xfrm flipV="1">
          <a:off x="8750300" y="14793213"/>
          <a:ext cx="8890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508</xdr:rowOff>
    </xdr:from>
    <xdr:to>
      <xdr:col>41</xdr:col>
      <xdr:colOff>101600</xdr:colOff>
      <xdr:row>86</xdr:row>
      <xdr:rowOff>102108</xdr:rowOff>
    </xdr:to>
    <xdr:sp macro="" textlink="">
      <xdr:nvSpPr>
        <xdr:cNvPr id="369" name="楕円 368">
          <a:extLst>
            <a:ext uri="{FF2B5EF4-FFF2-40B4-BE49-F238E27FC236}">
              <a16:creationId xmlns:a16="http://schemas.microsoft.com/office/drawing/2014/main" id="{4310F9CE-0B28-4839-94DD-7FA07AB1041E}"/>
            </a:ext>
          </a:extLst>
        </xdr:cNvPr>
        <xdr:cNvSpPr/>
      </xdr:nvSpPr>
      <xdr:spPr>
        <a:xfrm>
          <a:off x="7810500" y="1474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49912</xdr:rowOff>
    </xdr:from>
    <xdr:to>
      <xdr:col>45</xdr:col>
      <xdr:colOff>177800</xdr:colOff>
      <xdr:row>86</xdr:row>
      <xdr:rowOff>51308</xdr:rowOff>
    </xdr:to>
    <xdr:cxnSp macro="">
      <xdr:nvCxnSpPr>
        <xdr:cNvPr id="370" name="直線コネクタ 369">
          <a:extLst>
            <a:ext uri="{FF2B5EF4-FFF2-40B4-BE49-F238E27FC236}">
              <a16:creationId xmlns:a16="http://schemas.microsoft.com/office/drawing/2014/main" id="{8052938F-81EE-4382-B6D3-458A9806ECA4}"/>
            </a:ext>
          </a:extLst>
        </xdr:cNvPr>
        <xdr:cNvCxnSpPr/>
      </xdr:nvCxnSpPr>
      <xdr:spPr>
        <a:xfrm flipV="1">
          <a:off x="7861300" y="14794612"/>
          <a:ext cx="889000" cy="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1651</xdr:rowOff>
    </xdr:from>
    <xdr:to>
      <xdr:col>36</xdr:col>
      <xdr:colOff>165100</xdr:colOff>
      <xdr:row>86</xdr:row>
      <xdr:rowOff>103251</xdr:rowOff>
    </xdr:to>
    <xdr:sp macro="" textlink="">
      <xdr:nvSpPr>
        <xdr:cNvPr id="371" name="楕円 370">
          <a:extLst>
            <a:ext uri="{FF2B5EF4-FFF2-40B4-BE49-F238E27FC236}">
              <a16:creationId xmlns:a16="http://schemas.microsoft.com/office/drawing/2014/main" id="{EFD276E8-CBC5-4599-89CE-E5DAA196943A}"/>
            </a:ext>
          </a:extLst>
        </xdr:cNvPr>
        <xdr:cNvSpPr/>
      </xdr:nvSpPr>
      <xdr:spPr>
        <a:xfrm>
          <a:off x="6921500" y="1474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51308</xdr:rowOff>
    </xdr:from>
    <xdr:to>
      <xdr:col>41</xdr:col>
      <xdr:colOff>50800</xdr:colOff>
      <xdr:row>86</xdr:row>
      <xdr:rowOff>52451</xdr:rowOff>
    </xdr:to>
    <xdr:cxnSp macro="">
      <xdr:nvCxnSpPr>
        <xdr:cNvPr id="372" name="直線コネクタ 371">
          <a:extLst>
            <a:ext uri="{FF2B5EF4-FFF2-40B4-BE49-F238E27FC236}">
              <a16:creationId xmlns:a16="http://schemas.microsoft.com/office/drawing/2014/main" id="{AF192C6A-8044-4EC7-812E-BDFE68AE1CB3}"/>
            </a:ext>
          </a:extLst>
        </xdr:cNvPr>
        <xdr:cNvCxnSpPr/>
      </xdr:nvCxnSpPr>
      <xdr:spPr>
        <a:xfrm flipV="1">
          <a:off x="6972300" y="1479600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85107</xdr:rowOff>
    </xdr:from>
    <xdr:ext cx="469744" cy="259045"/>
    <xdr:sp macro="" textlink="">
      <xdr:nvSpPr>
        <xdr:cNvPr id="373" name="n_1aveValue【公営住宅】&#10;一人当たり面積">
          <a:extLst>
            <a:ext uri="{FF2B5EF4-FFF2-40B4-BE49-F238E27FC236}">
              <a16:creationId xmlns:a16="http://schemas.microsoft.com/office/drawing/2014/main" id="{A49EA2F2-4D19-472A-9120-8F525CF482CA}"/>
            </a:ext>
          </a:extLst>
        </xdr:cNvPr>
        <xdr:cNvSpPr txBox="1"/>
      </xdr:nvSpPr>
      <xdr:spPr>
        <a:xfrm>
          <a:off x="9391727" y="1431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109365</xdr:rowOff>
    </xdr:from>
    <xdr:ext cx="469744" cy="259045"/>
    <xdr:sp macro="" textlink="">
      <xdr:nvSpPr>
        <xdr:cNvPr id="374" name="n_2aveValue【公営住宅】&#10;一人当たり面積">
          <a:extLst>
            <a:ext uri="{FF2B5EF4-FFF2-40B4-BE49-F238E27FC236}">
              <a16:creationId xmlns:a16="http://schemas.microsoft.com/office/drawing/2014/main" id="{AB635657-5BA1-47E8-B085-13152FD3C88B}"/>
            </a:ext>
          </a:extLst>
        </xdr:cNvPr>
        <xdr:cNvSpPr txBox="1"/>
      </xdr:nvSpPr>
      <xdr:spPr>
        <a:xfrm>
          <a:off x="8515427" y="1433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103395</xdr:rowOff>
    </xdr:from>
    <xdr:ext cx="469744" cy="259045"/>
    <xdr:sp macro="" textlink="">
      <xdr:nvSpPr>
        <xdr:cNvPr id="375" name="n_3aveValue【公営住宅】&#10;一人当たり面積">
          <a:extLst>
            <a:ext uri="{FF2B5EF4-FFF2-40B4-BE49-F238E27FC236}">
              <a16:creationId xmlns:a16="http://schemas.microsoft.com/office/drawing/2014/main" id="{1BDE2BD4-ABA8-47E2-B1B4-B35F8E4A3FF0}"/>
            </a:ext>
          </a:extLst>
        </xdr:cNvPr>
        <xdr:cNvSpPr txBox="1"/>
      </xdr:nvSpPr>
      <xdr:spPr>
        <a:xfrm>
          <a:off x="7626427" y="1433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125113</xdr:rowOff>
    </xdr:from>
    <xdr:ext cx="469744" cy="259045"/>
    <xdr:sp macro="" textlink="">
      <xdr:nvSpPr>
        <xdr:cNvPr id="376" name="n_4aveValue【公営住宅】&#10;一人当たり面積">
          <a:extLst>
            <a:ext uri="{FF2B5EF4-FFF2-40B4-BE49-F238E27FC236}">
              <a16:creationId xmlns:a16="http://schemas.microsoft.com/office/drawing/2014/main" id="{88C7934B-252F-49B9-8BC1-8008F960FE37}"/>
            </a:ext>
          </a:extLst>
        </xdr:cNvPr>
        <xdr:cNvSpPr txBox="1"/>
      </xdr:nvSpPr>
      <xdr:spPr>
        <a:xfrm>
          <a:off x="6737427" y="143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90440</xdr:rowOff>
    </xdr:from>
    <xdr:ext cx="469744" cy="259045"/>
    <xdr:sp macro="" textlink="">
      <xdr:nvSpPr>
        <xdr:cNvPr id="377" name="n_1mainValue【公営住宅】&#10;一人当たり面積">
          <a:extLst>
            <a:ext uri="{FF2B5EF4-FFF2-40B4-BE49-F238E27FC236}">
              <a16:creationId xmlns:a16="http://schemas.microsoft.com/office/drawing/2014/main" id="{713634D1-A716-423B-839D-712362965A58}"/>
            </a:ext>
          </a:extLst>
        </xdr:cNvPr>
        <xdr:cNvSpPr txBox="1"/>
      </xdr:nvSpPr>
      <xdr:spPr>
        <a:xfrm>
          <a:off x="9391727" y="1483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91839</xdr:rowOff>
    </xdr:from>
    <xdr:ext cx="469744" cy="259045"/>
    <xdr:sp macro="" textlink="">
      <xdr:nvSpPr>
        <xdr:cNvPr id="378" name="n_2mainValue【公営住宅】&#10;一人当たり面積">
          <a:extLst>
            <a:ext uri="{FF2B5EF4-FFF2-40B4-BE49-F238E27FC236}">
              <a16:creationId xmlns:a16="http://schemas.microsoft.com/office/drawing/2014/main" id="{78917E64-319F-46D0-AFC9-BA6013D52054}"/>
            </a:ext>
          </a:extLst>
        </xdr:cNvPr>
        <xdr:cNvSpPr txBox="1"/>
      </xdr:nvSpPr>
      <xdr:spPr>
        <a:xfrm>
          <a:off x="8515427" y="1483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93235</xdr:rowOff>
    </xdr:from>
    <xdr:ext cx="469744" cy="259045"/>
    <xdr:sp macro="" textlink="">
      <xdr:nvSpPr>
        <xdr:cNvPr id="379" name="n_3mainValue【公営住宅】&#10;一人当たり面積">
          <a:extLst>
            <a:ext uri="{FF2B5EF4-FFF2-40B4-BE49-F238E27FC236}">
              <a16:creationId xmlns:a16="http://schemas.microsoft.com/office/drawing/2014/main" id="{D9793664-6B18-46C9-9D50-40129DAE51AE}"/>
            </a:ext>
          </a:extLst>
        </xdr:cNvPr>
        <xdr:cNvSpPr txBox="1"/>
      </xdr:nvSpPr>
      <xdr:spPr>
        <a:xfrm>
          <a:off x="7626427" y="1483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94378</xdr:rowOff>
    </xdr:from>
    <xdr:ext cx="469744" cy="259045"/>
    <xdr:sp macro="" textlink="">
      <xdr:nvSpPr>
        <xdr:cNvPr id="380" name="n_4mainValue【公営住宅】&#10;一人当たり面積">
          <a:extLst>
            <a:ext uri="{FF2B5EF4-FFF2-40B4-BE49-F238E27FC236}">
              <a16:creationId xmlns:a16="http://schemas.microsoft.com/office/drawing/2014/main" id="{EF029577-5AC8-4988-B01F-FF8A2067DEBE}"/>
            </a:ext>
          </a:extLst>
        </xdr:cNvPr>
        <xdr:cNvSpPr txBox="1"/>
      </xdr:nvSpPr>
      <xdr:spPr>
        <a:xfrm>
          <a:off x="6737427" y="1483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395ADEA-3DD7-4512-B408-8178AD701EC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ECE05668-B912-4B49-90AA-4DE208AABF7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6BD42A21-B30B-479C-8D45-BAF2A3F2FE0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698A9791-013A-40E5-8353-67CD47ACD74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8C6CF91E-C20A-45AE-84C2-CA9C552D10F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DF782D75-3B97-42FF-BD25-0C1727FCADE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E8FE723A-F47C-4366-B324-70B32E384CD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3E4DF3A4-35EB-4411-B1DC-495DA7FAEAE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1DEDC111-A9AA-4FA8-93D1-D7A2C3A7971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DDAB1CAB-EEC3-4105-9FE5-CE0D1F04E0A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54C42AB3-6AC8-4876-9176-A1BD115B3E0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54B862D1-44C8-4FFD-BA9A-37859AD1C0C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3" name="テキスト ボックス 392">
          <a:extLst>
            <a:ext uri="{FF2B5EF4-FFF2-40B4-BE49-F238E27FC236}">
              <a16:creationId xmlns:a16="http://schemas.microsoft.com/office/drawing/2014/main" id="{15E599CB-600D-4557-AFAD-1981FADCFB63}"/>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A7834B82-4592-475B-8E00-735308FA0EB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FEB4D3E7-C4B8-483E-9A14-012ACFC48CD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CE1FDEA8-7D8D-435D-8CAA-7B1659716AF6}"/>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37746F85-245B-411F-952E-AABE0092903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04186332-F346-48B5-8F67-084454EAF81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EE2E5778-0393-4CE2-93BD-00028640DC2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B809FDB8-1FD7-4ACF-85AD-3849D1B976C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1" name="テキスト ボックス 400">
          <a:extLst>
            <a:ext uri="{FF2B5EF4-FFF2-40B4-BE49-F238E27FC236}">
              <a16:creationId xmlns:a16="http://schemas.microsoft.com/office/drawing/2014/main" id="{490521DB-BBC0-4B8C-87CE-DC129E3AFD7F}"/>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C391CEE9-D670-428C-B43D-D69CC29E393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FFB2CD41-E4AA-4976-A33B-A14C023D9DC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107</xdr:row>
      <xdr:rowOff>152400</xdr:rowOff>
    </xdr:to>
    <xdr:cxnSp macro="">
      <xdr:nvCxnSpPr>
        <xdr:cNvPr id="404" name="直線コネクタ 403">
          <a:extLst>
            <a:ext uri="{FF2B5EF4-FFF2-40B4-BE49-F238E27FC236}">
              <a16:creationId xmlns:a16="http://schemas.microsoft.com/office/drawing/2014/main" id="{FC93400E-4A44-408E-8579-0A34B7FF9D11}"/>
            </a:ext>
          </a:extLst>
        </xdr:cNvPr>
        <xdr:cNvCxnSpPr/>
      </xdr:nvCxnSpPr>
      <xdr:spPr>
        <a:xfrm flipV="1">
          <a:off x="4634865" y="1720977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156227</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AC4A2246-5751-43A4-8BA6-2731F106E779}"/>
            </a:ext>
          </a:extLst>
        </xdr:cNvPr>
        <xdr:cNvSpPr txBox="1"/>
      </xdr:nvSpPr>
      <xdr:spPr>
        <a:xfrm>
          <a:off x="4673600"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152400</xdr:rowOff>
    </xdr:from>
    <xdr:to>
      <xdr:col>24</xdr:col>
      <xdr:colOff>152400</xdr:colOff>
      <xdr:row>107</xdr:row>
      <xdr:rowOff>152400</xdr:rowOff>
    </xdr:to>
    <xdr:cxnSp macro="">
      <xdr:nvCxnSpPr>
        <xdr:cNvPr id="406" name="直線コネクタ 405">
          <a:extLst>
            <a:ext uri="{FF2B5EF4-FFF2-40B4-BE49-F238E27FC236}">
              <a16:creationId xmlns:a16="http://schemas.microsoft.com/office/drawing/2014/main" id="{A51865DA-3674-4131-9195-BF48702B1B93}"/>
            </a:ext>
          </a:extLst>
        </xdr:cNvPr>
        <xdr:cNvCxnSpPr/>
      </xdr:nvCxnSpPr>
      <xdr:spPr>
        <a:xfrm>
          <a:off x="4546600" y="1849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72BD5069-E1DF-4375-8C0A-3FAF4FD2EF98}"/>
            </a:ext>
          </a:extLst>
        </xdr:cNvPr>
        <xdr:cNvSpPr txBox="1"/>
      </xdr:nvSpPr>
      <xdr:spPr>
        <a:xfrm>
          <a:off x="4673600" y="1698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408" name="直線コネクタ 407">
          <a:extLst>
            <a:ext uri="{FF2B5EF4-FFF2-40B4-BE49-F238E27FC236}">
              <a16:creationId xmlns:a16="http://schemas.microsoft.com/office/drawing/2014/main" id="{E80F7163-3F62-479D-86E4-F91343D3309C}"/>
            </a:ext>
          </a:extLst>
        </xdr:cNvPr>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80027</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41CC9CCA-473E-43FB-B4AC-D6BA39734722}"/>
            </a:ext>
          </a:extLst>
        </xdr:cNvPr>
        <xdr:cNvSpPr txBox="1"/>
      </xdr:nvSpPr>
      <xdr:spPr>
        <a:xfrm>
          <a:off x="4673600" y="18253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101600</xdr:rowOff>
    </xdr:from>
    <xdr:to>
      <xdr:col>24</xdr:col>
      <xdr:colOff>114300</xdr:colOff>
      <xdr:row>107</xdr:row>
      <xdr:rowOff>31750</xdr:rowOff>
    </xdr:to>
    <xdr:sp macro="" textlink="">
      <xdr:nvSpPr>
        <xdr:cNvPr id="410" name="フローチャート: 判断 409">
          <a:extLst>
            <a:ext uri="{FF2B5EF4-FFF2-40B4-BE49-F238E27FC236}">
              <a16:creationId xmlns:a16="http://schemas.microsoft.com/office/drawing/2014/main" id="{B993C3D7-EC34-4771-9C67-450AA57E7801}"/>
            </a:ext>
          </a:extLst>
        </xdr:cNvPr>
        <xdr:cNvSpPr/>
      </xdr:nvSpPr>
      <xdr:spPr>
        <a:xfrm>
          <a:off x="4584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63500</xdr:rowOff>
    </xdr:from>
    <xdr:to>
      <xdr:col>20</xdr:col>
      <xdr:colOff>38100</xdr:colOff>
      <xdr:row>106</xdr:row>
      <xdr:rowOff>165100</xdr:rowOff>
    </xdr:to>
    <xdr:sp macro="" textlink="">
      <xdr:nvSpPr>
        <xdr:cNvPr id="411" name="フローチャート: 判断 410">
          <a:extLst>
            <a:ext uri="{FF2B5EF4-FFF2-40B4-BE49-F238E27FC236}">
              <a16:creationId xmlns:a16="http://schemas.microsoft.com/office/drawing/2014/main" id="{EC7D8D6E-F179-4013-AB03-8E40A856B03D}"/>
            </a:ext>
          </a:extLst>
        </xdr:cNvPr>
        <xdr:cNvSpPr/>
      </xdr:nvSpPr>
      <xdr:spPr>
        <a:xfrm>
          <a:off x="37465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33020</xdr:rowOff>
    </xdr:from>
    <xdr:to>
      <xdr:col>15</xdr:col>
      <xdr:colOff>101600</xdr:colOff>
      <xdr:row>106</xdr:row>
      <xdr:rowOff>134620</xdr:rowOff>
    </xdr:to>
    <xdr:sp macro="" textlink="">
      <xdr:nvSpPr>
        <xdr:cNvPr id="412" name="フローチャート: 判断 411">
          <a:extLst>
            <a:ext uri="{FF2B5EF4-FFF2-40B4-BE49-F238E27FC236}">
              <a16:creationId xmlns:a16="http://schemas.microsoft.com/office/drawing/2014/main" id="{972EBAC3-2CF8-4E51-A6E2-7A4095AB0048}"/>
            </a:ext>
          </a:extLst>
        </xdr:cNvPr>
        <xdr:cNvSpPr/>
      </xdr:nvSpPr>
      <xdr:spPr>
        <a:xfrm>
          <a:off x="2857500" y="182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101600</xdr:rowOff>
    </xdr:from>
    <xdr:to>
      <xdr:col>10</xdr:col>
      <xdr:colOff>165100</xdr:colOff>
      <xdr:row>107</xdr:row>
      <xdr:rowOff>31750</xdr:rowOff>
    </xdr:to>
    <xdr:sp macro="" textlink="">
      <xdr:nvSpPr>
        <xdr:cNvPr id="413" name="フローチャート: 判断 412">
          <a:extLst>
            <a:ext uri="{FF2B5EF4-FFF2-40B4-BE49-F238E27FC236}">
              <a16:creationId xmlns:a16="http://schemas.microsoft.com/office/drawing/2014/main" id="{71AAD0E7-5280-4765-A561-7C9C5E3F9FBE}"/>
            </a:ext>
          </a:extLst>
        </xdr:cNvPr>
        <xdr:cNvSpPr/>
      </xdr:nvSpPr>
      <xdr:spPr>
        <a:xfrm>
          <a:off x="196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42545</xdr:rowOff>
    </xdr:from>
    <xdr:to>
      <xdr:col>6</xdr:col>
      <xdr:colOff>38100</xdr:colOff>
      <xdr:row>106</xdr:row>
      <xdr:rowOff>144145</xdr:rowOff>
    </xdr:to>
    <xdr:sp macro="" textlink="">
      <xdr:nvSpPr>
        <xdr:cNvPr id="414" name="フローチャート: 判断 413">
          <a:extLst>
            <a:ext uri="{FF2B5EF4-FFF2-40B4-BE49-F238E27FC236}">
              <a16:creationId xmlns:a16="http://schemas.microsoft.com/office/drawing/2014/main" id="{8C25E765-E0B4-492A-A3BC-5E52EB4CEE86}"/>
            </a:ext>
          </a:extLst>
        </xdr:cNvPr>
        <xdr:cNvSpPr/>
      </xdr:nvSpPr>
      <xdr:spPr>
        <a:xfrm>
          <a:off x="1079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EDAB48A-7050-41CE-9BA5-846F3EA9F19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8CB52F8-3AC2-45A3-9A65-439A174802F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9289A8C-35EB-4F47-8D84-703D4898CA0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D4AF79C-A6C8-4AC0-BF6B-DC5486EFB59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65694F2A-568C-4794-94D2-1C8FEEB4A39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73025</xdr:rowOff>
    </xdr:from>
    <xdr:to>
      <xdr:col>24</xdr:col>
      <xdr:colOff>114300</xdr:colOff>
      <xdr:row>107</xdr:row>
      <xdr:rowOff>3175</xdr:rowOff>
    </xdr:to>
    <xdr:sp macro="" textlink="">
      <xdr:nvSpPr>
        <xdr:cNvPr id="420" name="楕円 419">
          <a:extLst>
            <a:ext uri="{FF2B5EF4-FFF2-40B4-BE49-F238E27FC236}">
              <a16:creationId xmlns:a16="http://schemas.microsoft.com/office/drawing/2014/main" id="{03E318D3-01BE-4416-95A5-6BCB044FE43B}"/>
            </a:ext>
          </a:extLst>
        </xdr:cNvPr>
        <xdr:cNvSpPr/>
      </xdr:nvSpPr>
      <xdr:spPr>
        <a:xfrm>
          <a:off x="45847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95902</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3B2289C5-FA44-4170-9CCB-0D06713E7C78}"/>
            </a:ext>
          </a:extLst>
        </xdr:cNvPr>
        <xdr:cNvSpPr txBox="1"/>
      </xdr:nvSpPr>
      <xdr:spPr>
        <a:xfrm>
          <a:off x="4673600" y="18098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31114</xdr:rowOff>
    </xdr:from>
    <xdr:to>
      <xdr:col>20</xdr:col>
      <xdr:colOff>38100</xdr:colOff>
      <xdr:row>106</xdr:row>
      <xdr:rowOff>132714</xdr:rowOff>
    </xdr:to>
    <xdr:sp macro="" textlink="">
      <xdr:nvSpPr>
        <xdr:cNvPr id="422" name="楕円 421">
          <a:extLst>
            <a:ext uri="{FF2B5EF4-FFF2-40B4-BE49-F238E27FC236}">
              <a16:creationId xmlns:a16="http://schemas.microsoft.com/office/drawing/2014/main" id="{F7C5B6FB-8645-4A38-98F1-919A1B5511B6}"/>
            </a:ext>
          </a:extLst>
        </xdr:cNvPr>
        <xdr:cNvSpPr/>
      </xdr:nvSpPr>
      <xdr:spPr>
        <a:xfrm>
          <a:off x="3746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81914</xdr:rowOff>
    </xdr:from>
    <xdr:to>
      <xdr:col>24</xdr:col>
      <xdr:colOff>63500</xdr:colOff>
      <xdr:row>106</xdr:row>
      <xdr:rowOff>123825</xdr:rowOff>
    </xdr:to>
    <xdr:cxnSp macro="">
      <xdr:nvCxnSpPr>
        <xdr:cNvPr id="423" name="直線コネクタ 422">
          <a:extLst>
            <a:ext uri="{FF2B5EF4-FFF2-40B4-BE49-F238E27FC236}">
              <a16:creationId xmlns:a16="http://schemas.microsoft.com/office/drawing/2014/main" id="{71C81A53-CEDD-4AC4-BAC7-7708F9B85D7C}"/>
            </a:ext>
          </a:extLst>
        </xdr:cNvPr>
        <xdr:cNvCxnSpPr/>
      </xdr:nvCxnSpPr>
      <xdr:spPr>
        <a:xfrm>
          <a:off x="3797300" y="1825561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19686</xdr:rowOff>
    </xdr:from>
    <xdr:to>
      <xdr:col>15</xdr:col>
      <xdr:colOff>101600</xdr:colOff>
      <xdr:row>106</xdr:row>
      <xdr:rowOff>121286</xdr:rowOff>
    </xdr:to>
    <xdr:sp macro="" textlink="">
      <xdr:nvSpPr>
        <xdr:cNvPr id="424" name="楕円 423">
          <a:extLst>
            <a:ext uri="{FF2B5EF4-FFF2-40B4-BE49-F238E27FC236}">
              <a16:creationId xmlns:a16="http://schemas.microsoft.com/office/drawing/2014/main" id="{7EFBF820-61F8-44C3-BF3C-AB46273BF1A3}"/>
            </a:ext>
          </a:extLst>
        </xdr:cNvPr>
        <xdr:cNvSpPr/>
      </xdr:nvSpPr>
      <xdr:spPr>
        <a:xfrm>
          <a:off x="2857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70486</xdr:rowOff>
    </xdr:from>
    <xdr:to>
      <xdr:col>19</xdr:col>
      <xdr:colOff>177800</xdr:colOff>
      <xdr:row>106</xdr:row>
      <xdr:rowOff>81914</xdr:rowOff>
    </xdr:to>
    <xdr:cxnSp macro="">
      <xdr:nvCxnSpPr>
        <xdr:cNvPr id="425" name="直線コネクタ 424">
          <a:extLst>
            <a:ext uri="{FF2B5EF4-FFF2-40B4-BE49-F238E27FC236}">
              <a16:creationId xmlns:a16="http://schemas.microsoft.com/office/drawing/2014/main" id="{EBCC4F0D-7FDD-4D01-81AA-DB2DC6F481E1}"/>
            </a:ext>
          </a:extLst>
        </xdr:cNvPr>
        <xdr:cNvCxnSpPr/>
      </xdr:nvCxnSpPr>
      <xdr:spPr>
        <a:xfrm>
          <a:off x="2908300" y="1824418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160655</xdr:rowOff>
    </xdr:from>
    <xdr:to>
      <xdr:col>10</xdr:col>
      <xdr:colOff>165100</xdr:colOff>
      <xdr:row>106</xdr:row>
      <xdr:rowOff>90805</xdr:rowOff>
    </xdr:to>
    <xdr:sp macro="" textlink="">
      <xdr:nvSpPr>
        <xdr:cNvPr id="426" name="楕円 425">
          <a:extLst>
            <a:ext uri="{FF2B5EF4-FFF2-40B4-BE49-F238E27FC236}">
              <a16:creationId xmlns:a16="http://schemas.microsoft.com/office/drawing/2014/main" id="{F7A4C90D-E8CE-4346-B2CD-6881EAE8878A}"/>
            </a:ext>
          </a:extLst>
        </xdr:cNvPr>
        <xdr:cNvSpPr/>
      </xdr:nvSpPr>
      <xdr:spPr>
        <a:xfrm>
          <a:off x="1968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40005</xdr:rowOff>
    </xdr:from>
    <xdr:to>
      <xdr:col>15</xdr:col>
      <xdr:colOff>50800</xdr:colOff>
      <xdr:row>106</xdr:row>
      <xdr:rowOff>70486</xdr:rowOff>
    </xdr:to>
    <xdr:cxnSp macro="">
      <xdr:nvCxnSpPr>
        <xdr:cNvPr id="427" name="直線コネクタ 426">
          <a:extLst>
            <a:ext uri="{FF2B5EF4-FFF2-40B4-BE49-F238E27FC236}">
              <a16:creationId xmlns:a16="http://schemas.microsoft.com/office/drawing/2014/main" id="{9414B956-AB97-492F-810D-AC13FA5C78A1}"/>
            </a:ext>
          </a:extLst>
        </xdr:cNvPr>
        <xdr:cNvCxnSpPr/>
      </xdr:nvCxnSpPr>
      <xdr:spPr>
        <a:xfrm>
          <a:off x="2019300" y="182137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128270</xdr:rowOff>
    </xdr:from>
    <xdr:to>
      <xdr:col>6</xdr:col>
      <xdr:colOff>38100</xdr:colOff>
      <xdr:row>106</xdr:row>
      <xdr:rowOff>58420</xdr:rowOff>
    </xdr:to>
    <xdr:sp macro="" textlink="">
      <xdr:nvSpPr>
        <xdr:cNvPr id="428" name="楕円 427">
          <a:extLst>
            <a:ext uri="{FF2B5EF4-FFF2-40B4-BE49-F238E27FC236}">
              <a16:creationId xmlns:a16="http://schemas.microsoft.com/office/drawing/2014/main" id="{96CF20F3-89D4-4B60-8A2C-EEB61AA118BE}"/>
            </a:ext>
          </a:extLst>
        </xdr:cNvPr>
        <xdr:cNvSpPr/>
      </xdr:nvSpPr>
      <xdr:spPr>
        <a:xfrm>
          <a:off x="1079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7620</xdr:rowOff>
    </xdr:from>
    <xdr:to>
      <xdr:col>10</xdr:col>
      <xdr:colOff>114300</xdr:colOff>
      <xdr:row>106</xdr:row>
      <xdr:rowOff>40005</xdr:rowOff>
    </xdr:to>
    <xdr:cxnSp macro="">
      <xdr:nvCxnSpPr>
        <xdr:cNvPr id="429" name="直線コネクタ 428">
          <a:extLst>
            <a:ext uri="{FF2B5EF4-FFF2-40B4-BE49-F238E27FC236}">
              <a16:creationId xmlns:a16="http://schemas.microsoft.com/office/drawing/2014/main" id="{1C69D007-1885-41B3-8E12-9FE9445EAB29}"/>
            </a:ext>
          </a:extLst>
        </xdr:cNvPr>
        <xdr:cNvCxnSpPr/>
      </xdr:nvCxnSpPr>
      <xdr:spPr>
        <a:xfrm>
          <a:off x="1130300" y="181813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156227</xdr:rowOff>
    </xdr:from>
    <xdr:ext cx="405111" cy="259045"/>
    <xdr:sp macro="" textlink="">
      <xdr:nvSpPr>
        <xdr:cNvPr id="430" name="n_1aveValue【港湾・漁港】&#10;有形固定資産減価償却率">
          <a:extLst>
            <a:ext uri="{FF2B5EF4-FFF2-40B4-BE49-F238E27FC236}">
              <a16:creationId xmlns:a16="http://schemas.microsoft.com/office/drawing/2014/main" id="{DB3A6DD3-31B4-4CF7-BEC8-3D2CB5D12A33}"/>
            </a:ext>
          </a:extLst>
        </xdr:cNvPr>
        <xdr:cNvSpPr txBox="1"/>
      </xdr:nvSpPr>
      <xdr:spPr>
        <a:xfrm>
          <a:off x="35820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125747</xdr:rowOff>
    </xdr:from>
    <xdr:ext cx="405111" cy="259045"/>
    <xdr:sp macro="" textlink="">
      <xdr:nvSpPr>
        <xdr:cNvPr id="431" name="n_2aveValue【港湾・漁港】&#10;有形固定資産減価償却率">
          <a:extLst>
            <a:ext uri="{FF2B5EF4-FFF2-40B4-BE49-F238E27FC236}">
              <a16:creationId xmlns:a16="http://schemas.microsoft.com/office/drawing/2014/main" id="{242EC245-67E4-409E-8DA3-564183280200}"/>
            </a:ext>
          </a:extLst>
        </xdr:cNvPr>
        <xdr:cNvSpPr txBox="1"/>
      </xdr:nvSpPr>
      <xdr:spPr>
        <a:xfrm>
          <a:off x="27057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22877</xdr:rowOff>
    </xdr:from>
    <xdr:ext cx="405111" cy="259045"/>
    <xdr:sp macro="" textlink="">
      <xdr:nvSpPr>
        <xdr:cNvPr id="432" name="n_3aveValue【港湾・漁港】&#10;有形固定資産減価償却率">
          <a:extLst>
            <a:ext uri="{FF2B5EF4-FFF2-40B4-BE49-F238E27FC236}">
              <a16:creationId xmlns:a16="http://schemas.microsoft.com/office/drawing/2014/main" id="{CC932DFF-A3CB-4C73-AD8E-ACC67A7AC8F4}"/>
            </a:ext>
          </a:extLst>
        </xdr:cNvPr>
        <xdr:cNvSpPr txBox="1"/>
      </xdr:nvSpPr>
      <xdr:spPr>
        <a:xfrm>
          <a:off x="1816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135272</xdr:rowOff>
    </xdr:from>
    <xdr:ext cx="405111" cy="259045"/>
    <xdr:sp macro="" textlink="">
      <xdr:nvSpPr>
        <xdr:cNvPr id="433" name="n_4aveValue【港湾・漁港】&#10;有形固定資産減価償却率">
          <a:extLst>
            <a:ext uri="{FF2B5EF4-FFF2-40B4-BE49-F238E27FC236}">
              <a16:creationId xmlns:a16="http://schemas.microsoft.com/office/drawing/2014/main" id="{E4FE2259-AEF5-4063-A1C2-FDAF3D193E0D}"/>
            </a:ext>
          </a:extLst>
        </xdr:cNvPr>
        <xdr:cNvSpPr txBox="1"/>
      </xdr:nvSpPr>
      <xdr:spPr>
        <a:xfrm>
          <a:off x="927744"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149241</xdr:rowOff>
    </xdr:from>
    <xdr:ext cx="405111" cy="259045"/>
    <xdr:sp macro="" textlink="">
      <xdr:nvSpPr>
        <xdr:cNvPr id="434" name="n_1mainValue【港湾・漁港】&#10;有形固定資産減価償却率">
          <a:extLst>
            <a:ext uri="{FF2B5EF4-FFF2-40B4-BE49-F238E27FC236}">
              <a16:creationId xmlns:a16="http://schemas.microsoft.com/office/drawing/2014/main" id="{4598B51C-B5A7-481E-A56C-36B72948D0F7}"/>
            </a:ext>
          </a:extLst>
        </xdr:cNvPr>
        <xdr:cNvSpPr txBox="1"/>
      </xdr:nvSpPr>
      <xdr:spPr>
        <a:xfrm>
          <a:off x="3582044" y="1798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137813</xdr:rowOff>
    </xdr:from>
    <xdr:ext cx="405111" cy="259045"/>
    <xdr:sp macro="" textlink="">
      <xdr:nvSpPr>
        <xdr:cNvPr id="435" name="n_2mainValue【港湾・漁港】&#10;有形固定資産減価償却率">
          <a:extLst>
            <a:ext uri="{FF2B5EF4-FFF2-40B4-BE49-F238E27FC236}">
              <a16:creationId xmlns:a16="http://schemas.microsoft.com/office/drawing/2014/main" id="{E64144A4-BEB4-4567-A3AE-960516D49232}"/>
            </a:ext>
          </a:extLst>
        </xdr:cNvPr>
        <xdr:cNvSpPr txBox="1"/>
      </xdr:nvSpPr>
      <xdr:spPr>
        <a:xfrm>
          <a:off x="2705744" y="1796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107332</xdr:rowOff>
    </xdr:from>
    <xdr:ext cx="405111" cy="259045"/>
    <xdr:sp macro="" textlink="">
      <xdr:nvSpPr>
        <xdr:cNvPr id="436" name="n_3mainValue【港湾・漁港】&#10;有形固定資産減価償却率">
          <a:extLst>
            <a:ext uri="{FF2B5EF4-FFF2-40B4-BE49-F238E27FC236}">
              <a16:creationId xmlns:a16="http://schemas.microsoft.com/office/drawing/2014/main" id="{E63B7DA7-96CB-4EB3-ABF1-11F6AAD9B06C}"/>
            </a:ext>
          </a:extLst>
        </xdr:cNvPr>
        <xdr:cNvSpPr txBox="1"/>
      </xdr:nvSpPr>
      <xdr:spPr>
        <a:xfrm>
          <a:off x="1816744" y="1793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74947</xdr:rowOff>
    </xdr:from>
    <xdr:ext cx="405111" cy="259045"/>
    <xdr:sp macro="" textlink="">
      <xdr:nvSpPr>
        <xdr:cNvPr id="437" name="n_4mainValue【港湾・漁港】&#10;有形固定資産減価償却率">
          <a:extLst>
            <a:ext uri="{FF2B5EF4-FFF2-40B4-BE49-F238E27FC236}">
              <a16:creationId xmlns:a16="http://schemas.microsoft.com/office/drawing/2014/main" id="{E4572630-8425-4253-9487-599654C1D793}"/>
            </a:ext>
          </a:extLst>
        </xdr:cNvPr>
        <xdr:cNvSpPr txBox="1"/>
      </xdr:nvSpPr>
      <xdr:spPr>
        <a:xfrm>
          <a:off x="927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370198-7934-4D2B-A8BD-FA95ED42AAD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2E77C8EA-97AA-4449-8282-AC286F8398F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BBEC74A1-DA3E-4A78-A9EE-4CC2B6CB998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A89C8060-1F5D-45DB-9960-C2EBBDA24EA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BE3492DD-7AA0-423E-A16B-41D74562219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E2DD15DA-C06D-4ECC-8BC5-ACF8E7B6EC5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D58E43D4-C9E6-489A-AD2C-C5EEF26A007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69AFCAF5-FF10-48BB-9FCD-0373861AF9A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97F406D6-1B6E-4F1E-A44A-0FC68220306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F80E5477-FD5B-4110-BF00-C88C57CE1D4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4AEE99BA-AC5E-408B-89A1-9DD69ABC0B9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a:extLst>
            <a:ext uri="{FF2B5EF4-FFF2-40B4-BE49-F238E27FC236}">
              <a16:creationId xmlns:a16="http://schemas.microsoft.com/office/drawing/2014/main" id="{336A658D-3917-472F-B23F-A25490FE409B}"/>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F826CFAB-7388-465B-A81C-10F8BC344749}"/>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1" name="テキスト ボックス 450">
          <a:extLst>
            <a:ext uri="{FF2B5EF4-FFF2-40B4-BE49-F238E27FC236}">
              <a16:creationId xmlns:a16="http://schemas.microsoft.com/office/drawing/2014/main" id="{7DCB5DDC-F4BA-4E9B-B30F-C63891C99FAE}"/>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F8F78860-89E6-46DA-B7D9-FE6D2A617DD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3" name="テキスト ボックス 452">
          <a:extLst>
            <a:ext uri="{FF2B5EF4-FFF2-40B4-BE49-F238E27FC236}">
              <a16:creationId xmlns:a16="http://schemas.microsoft.com/office/drawing/2014/main" id="{F524A8A6-82D6-4810-A6C0-8F402F434A5F}"/>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D0AA5300-E7A0-4820-8760-FE2F8B573BD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5" name="テキスト ボックス 454">
          <a:extLst>
            <a:ext uri="{FF2B5EF4-FFF2-40B4-BE49-F238E27FC236}">
              <a16:creationId xmlns:a16="http://schemas.microsoft.com/office/drawing/2014/main" id="{F49C32FC-B8B3-4A99-9D04-3049EE510703}"/>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2FBF4853-569D-46FB-91D1-BE7800D68C1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a:extLst>
            <a:ext uri="{FF2B5EF4-FFF2-40B4-BE49-F238E27FC236}">
              <a16:creationId xmlns:a16="http://schemas.microsoft.com/office/drawing/2014/main" id="{BE6A65BC-EF07-4A31-8456-78CF57241282}"/>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E5803266-6773-40B9-AA19-3C2902384F6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35206</xdr:rowOff>
    </xdr:from>
    <xdr:to>
      <xdr:col>54</xdr:col>
      <xdr:colOff>189865</xdr:colOff>
      <xdr:row>108</xdr:row>
      <xdr:rowOff>75000</xdr:rowOff>
    </xdr:to>
    <xdr:cxnSp macro="">
      <xdr:nvCxnSpPr>
        <xdr:cNvPr id="459" name="直線コネクタ 458">
          <a:extLst>
            <a:ext uri="{FF2B5EF4-FFF2-40B4-BE49-F238E27FC236}">
              <a16:creationId xmlns:a16="http://schemas.microsoft.com/office/drawing/2014/main" id="{5F078A3F-D8E2-41DF-BC14-AF6CAA826EC7}"/>
            </a:ext>
          </a:extLst>
        </xdr:cNvPr>
        <xdr:cNvCxnSpPr/>
      </xdr:nvCxnSpPr>
      <xdr:spPr>
        <a:xfrm flipV="1">
          <a:off x="10476865" y="17523106"/>
          <a:ext cx="0" cy="1068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78827</xdr:rowOff>
    </xdr:from>
    <xdr:ext cx="469744" cy="259045"/>
    <xdr:sp macro="" textlink="">
      <xdr:nvSpPr>
        <xdr:cNvPr id="460" name="【港湾・漁港】&#10;一人当たり有形固定資産（償却資産）額最小値テキスト">
          <a:extLst>
            <a:ext uri="{FF2B5EF4-FFF2-40B4-BE49-F238E27FC236}">
              <a16:creationId xmlns:a16="http://schemas.microsoft.com/office/drawing/2014/main" id="{2E5A3EBA-A719-4B38-B5ED-DEC3EA0ABE98}"/>
            </a:ext>
          </a:extLst>
        </xdr:cNvPr>
        <xdr:cNvSpPr txBox="1"/>
      </xdr:nvSpPr>
      <xdr:spPr>
        <a:xfrm>
          <a:off x="10515600" y="1859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75000</xdr:rowOff>
    </xdr:from>
    <xdr:to>
      <xdr:col>55</xdr:col>
      <xdr:colOff>88900</xdr:colOff>
      <xdr:row>108</xdr:row>
      <xdr:rowOff>75000</xdr:rowOff>
    </xdr:to>
    <xdr:cxnSp macro="">
      <xdr:nvCxnSpPr>
        <xdr:cNvPr id="461" name="直線コネクタ 460">
          <a:extLst>
            <a:ext uri="{FF2B5EF4-FFF2-40B4-BE49-F238E27FC236}">
              <a16:creationId xmlns:a16="http://schemas.microsoft.com/office/drawing/2014/main" id="{95688098-27D6-4DF2-84E0-FC503BE638E8}"/>
            </a:ext>
          </a:extLst>
        </xdr:cNvPr>
        <xdr:cNvCxnSpPr/>
      </xdr:nvCxnSpPr>
      <xdr:spPr>
        <a:xfrm>
          <a:off x="10388600" y="1859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153333</xdr:rowOff>
    </xdr:from>
    <xdr:ext cx="690189" cy="259045"/>
    <xdr:sp macro="" textlink="">
      <xdr:nvSpPr>
        <xdr:cNvPr id="462" name="【港湾・漁港】&#10;一人当たり有形固定資産（償却資産）額最大値テキスト">
          <a:extLst>
            <a:ext uri="{FF2B5EF4-FFF2-40B4-BE49-F238E27FC236}">
              <a16:creationId xmlns:a16="http://schemas.microsoft.com/office/drawing/2014/main" id="{21C139B9-9994-43F4-98E0-A5CF17A3F6E9}"/>
            </a:ext>
          </a:extLst>
        </xdr:cNvPr>
        <xdr:cNvSpPr txBox="1"/>
      </xdr:nvSpPr>
      <xdr:spPr>
        <a:xfrm>
          <a:off x="10515600" y="172983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35206</xdr:rowOff>
    </xdr:from>
    <xdr:to>
      <xdr:col>55</xdr:col>
      <xdr:colOff>88900</xdr:colOff>
      <xdr:row>102</xdr:row>
      <xdr:rowOff>35206</xdr:rowOff>
    </xdr:to>
    <xdr:cxnSp macro="">
      <xdr:nvCxnSpPr>
        <xdr:cNvPr id="463" name="直線コネクタ 462">
          <a:extLst>
            <a:ext uri="{FF2B5EF4-FFF2-40B4-BE49-F238E27FC236}">
              <a16:creationId xmlns:a16="http://schemas.microsoft.com/office/drawing/2014/main" id="{3FEE8CAA-BF44-4782-A254-F7608E5D7605}"/>
            </a:ext>
          </a:extLst>
        </xdr:cNvPr>
        <xdr:cNvCxnSpPr/>
      </xdr:nvCxnSpPr>
      <xdr:spPr>
        <a:xfrm>
          <a:off x="10388600" y="1752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69068</xdr:rowOff>
    </xdr:from>
    <xdr:ext cx="690189" cy="259045"/>
    <xdr:sp macro="" textlink="">
      <xdr:nvSpPr>
        <xdr:cNvPr id="464" name="【港湾・漁港】&#10;一人当たり有形固定資産（償却資産）額平均値テキスト">
          <a:extLst>
            <a:ext uri="{FF2B5EF4-FFF2-40B4-BE49-F238E27FC236}">
              <a16:creationId xmlns:a16="http://schemas.microsoft.com/office/drawing/2014/main" id="{EE11065A-D24D-4CD3-B2D3-704C8419D097}"/>
            </a:ext>
          </a:extLst>
        </xdr:cNvPr>
        <xdr:cNvSpPr txBox="1"/>
      </xdr:nvSpPr>
      <xdr:spPr>
        <a:xfrm>
          <a:off x="10515600" y="1789986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46191</xdr:rowOff>
    </xdr:from>
    <xdr:to>
      <xdr:col>55</xdr:col>
      <xdr:colOff>50800</xdr:colOff>
      <xdr:row>105</xdr:row>
      <xdr:rowOff>147791</xdr:rowOff>
    </xdr:to>
    <xdr:sp macro="" textlink="">
      <xdr:nvSpPr>
        <xdr:cNvPr id="465" name="フローチャート: 判断 464">
          <a:extLst>
            <a:ext uri="{FF2B5EF4-FFF2-40B4-BE49-F238E27FC236}">
              <a16:creationId xmlns:a16="http://schemas.microsoft.com/office/drawing/2014/main" id="{D78EED33-59B1-4E70-9EB0-9280F2092658}"/>
            </a:ext>
          </a:extLst>
        </xdr:cNvPr>
        <xdr:cNvSpPr/>
      </xdr:nvSpPr>
      <xdr:spPr>
        <a:xfrm>
          <a:off x="10426700" y="1804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65745</xdr:rowOff>
    </xdr:from>
    <xdr:to>
      <xdr:col>50</xdr:col>
      <xdr:colOff>165100</xdr:colOff>
      <xdr:row>105</xdr:row>
      <xdr:rowOff>167345</xdr:rowOff>
    </xdr:to>
    <xdr:sp macro="" textlink="">
      <xdr:nvSpPr>
        <xdr:cNvPr id="466" name="フローチャート: 判断 465">
          <a:extLst>
            <a:ext uri="{FF2B5EF4-FFF2-40B4-BE49-F238E27FC236}">
              <a16:creationId xmlns:a16="http://schemas.microsoft.com/office/drawing/2014/main" id="{2C9CA144-045E-4B26-859A-1F3973F7A673}"/>
            </a:ext>
          </a:extLst>
        </xdr:cNvPr>
        <xdr:cNvSpPr/>
      </xdr:nvSpPr>
      <xdr:spPr>
        <a:xfrm>
          <a:off x="9588500" y="180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79463</xdr:rowOff>
    </xdr:from>
    <xdr:to>
      <xdr:col>46</xdr:col>
      <xdr:colOff>38100</xdr:colOff>
      <xdr:row>106</xdr:row>
      <xdr:rowOff>9613</xdr:rowOff>
    </xdr:to>
    <xdr:sp macro="" textlink="">
      <xdr:nvSpPr>
        <xdr:cNvPr id="467" name="フローチャート: 判断 466">
          <a:extLst>
            <a:ext uri="{FF2B5EF4-FFF2-40B4-BE49-F238E27FC236}">
              <a16:creationId xmlns:a16="http://schemas.microsoft.com/office/drawing/2014/main" id="{EB6B6427-E4A2-4A41-B984-EA189CD4B82E}"/>
            </a:ext>
          </a:extLst>
        </xdr:cNvPr>
        <xdr:cNvSpPr/>
      </xdr:nvSpPr>
      <xdr:spPr>
        <a:xfrm>
          <a:off x="8699500" y="1808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95755</xdr:rowOff>
    </xdr:from>
    <xdr:to>
      <xdr:col>41</xdr:col>
      <xdr:colOff>101600</xdr:colOff>
      <xdr:row>106</xdr:row>
      <xdr:rowOff>25905</xdr:rowOff>
    </xdr:to>
    <xdr:sp macro="" textlink="">
      <xdr:nvSpPr>
        <xdr:cNvPr id="468" name="フローチャート: 判断 467">
          <a:extLst>
            <a:ext uri="{FF2B5EF4-FFF2-40B4-BE49-F238E27FC236}">
              <a16:creationId xmlns:a16="http://schemas.microsoft.com/office/drawing/2014/main" id="{D7BE433D-059D-4D69-8186-3C0F9493F246}"/>
            </a:ext>
          </a:extLst>
        </xdr:cNvPr>
        <xdr:cNvSpPr/>
      </xdr:nvSpPr>
      <xdr:spPr>
        <a:xfrm>
          <a:off x="7810500" y="180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4316</xdr:rowOff>
    </xdr:from>
    <xdr:to>
      <xdr:col>36</xdr:col>
      <xdr:colOff>165100</xdr:colOff>
      <xdr:row>106</xdr:row>
      <xdr:rowOff>105916</xdr:rowOff>
    </xdr:to>
    <xdr:sp macro="" textlink="">
      <xdr:nvSpPr>
        <xdr:cNvPr id="469" name="フローチャート: 判断 468">
          <a:extLst>
            <a:ext uri="{FF2B5EF4-FFF2-40B4-BE49-F238E27FC236}">
              <a16:creationId xmlns:a16="http://schemas.microsoft.com/office/drawing/2014/main" id="{DDCBFEA2-9684-4FB3-84E6-90623187C4EF}"/>
            </a:ext>
          </a:extLst>
        </xdr:cNvPr>
        <xdr:cNvSpPr/>
      </xdr:nvSpPr>
      <xdr:spPr>
        <a:xfrm>
          <a:off x="6921500" y="181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74724DB2-2EFF-4E71-885D-15D4134E971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6B6E8D00-E708-4A44-9C30-5B06BB9CA84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B771D026-9FC7-46DE-92CF-F065D57CBE9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D4DAF9E-4075-49AE-8C30-F39D3058FD1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DBA005ED-AA8A-4194-9325-93B74F935A3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10043</xdr:rowOff>
    </xdr:from>
    <xdr:to>
      <xdr:col>55</xdr:col>
      <xdr:colOff>50800</xdr:colOff>
      <xdr:row>106</xdr:row>
      <xdr:rowOff>111643</xdr:rowOff>
    </xdr:to>
    <xdr:sp macro="" textlink="">
      <xdr:nvSpPr>
        <xdr:cNvPr id="475" name="楕円 474">
          <a:extLst>
            <a:ext uri="{FF2B5EF4-FFF2-40B4-BE49-F238E27FC236}">
              <a16:creationId xmlns:a16="http://schemas.microsoft.com/office/drawing/2014/main" id="{474992FA-AF6F-49B1-BAC2-0F03C81D7D62}"/>
            </a:ext>
          </a:extLst>
        </xdr:cNvPr>
        <xdr:cNvSpPr/>
      </xdr:nvSpPr>
      <xdr:spPr>
        <a:xfrm>
          <a:off x="10426700" y="1818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159920</xdr:rowOff>
    </xdr:from>
    <xdr:ext cx="599010" cy="259045"/>
    <xdr:sp macro="" textlink="">
      <xdr:nvSpPr>
        <xdr:cNvPr id="476" name="【港湾・漁港】&#10;一人当たり有形固定資産（償却資産）額該当値テキスト">
          <a:extLst>
            <a:ext uri="{FF2B5EF4-FFF2-40B4-BE49-F238E27FC236}">
              <a16:creationId xmlns:a16="http://schemas.microsoft.com/office/drawing/2014/main" id="{E5094939-57DB-4A19-8B75-CD4C8C9F3715}"/>
            </a:ext>
          </a:extLst>
        </xdr:cNvPr>
        <xdr:cNvSpPr txBox="1"/>
      </xdr:nvSpPr>
      <xdr:spPr>
        <a:xfrm>
          <a:off x="10515600" y="1816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18121</xdr:rowOff>
    </xdr:from>
    <xdr:to>
      <xdr:col>50</xdr:col>
      <xdr:colOff>165100</xdr:colOff>
      <xdr:row>106</xdr:row>
      <xdr:rowOff>119721</xdr:rowOff>
    </xdr:to>
    <xdr:sp macro="" textlink="">
      <xdr:nvSpPr>
        <xdr:cNvPr id="477" name="楕円 476">
          <a:extLst>
            <a:ext uri="{FF2B5EF4-FFF2-40B4-BE49-F238E27FC236}">
              <a16:creationId xmlns:a16="http://schemas.microsoft.com/office/drawing/2014/main" id="{DCDFE18D-1172-4C89-9037-34900A8D35CC}"/>
            </a:ext>
          </a:extLst>
        </xdr:cNvPr>
        <xdr:cNvSpPr/>
      </xdr:nvSpPr>
      <xdr:spPr>
        <a:xfrm>
          <a:off x="9588500" y="1819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60843</xdr:rowOff>
    </xdr:from>
    <xdr:to>
      <xdr:col>55</xdr:col>
      <xdr:colOff>0</xdr:colOff>
      <xdr:row>106</xdr:row>
      <xdr:rowOff>68921</xdr:rowOff>
    </xdr:to>
    <xdr:cxnSp macro="">
      <xdr:nvCxnSpPr>
        <xdr:cNvPr id="478" name="直線コネクタ 477">
          <a:extLst>
            <a:ext uri="{FF2B5EF4-FFF2-40B4-BE49-F238E27FC236}">
              <a16:creationId xmlns:a16="http://schemas.microsoft.com/office/drawing/2014/main" id="{FA8DF79A-F0F4-4786-9262-55C95450DFFF}"/>
            </a:ext>
          </a:extLst>
        </xdr:cNvPr>
        <xdr:cNvCxnSpPr/>
      </xdr:nvCxnSpPr>
      <xdr:spPr>
        <a:xfrm flipV="1">
          <a:off x="9639300" y="18234543"/>
          <a:ext cx="8382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34909</xdr:rowOff>
    </xdr:from>
    <xdr:to>
      <xdr:col>46</xdr:col>
      <xdr:colOff>38100</xdr:colOff>
      <xdr:row>106</xdr:row>
      <xdr:rowOff>136509</xdr:rowOff>
    </xdr:to>
    <xdr:sp macro="" textlink="">
      <xdr:nvSpPr>
        <xdr:cNvPr id="479" name="楕円 478">
          <a:extLst>
            <a:ext uri="{FF2B5EF4-FFF2-40B4-BE49-F238E27FC236}">
              <a16:creationId xmlns:a16="http://schemas.microsoft.com/office/drawing/2014/main" id="{D50BBFDC-86CE-4C4B-B0F9-0DAF97409BE4}"/>
            </a:ext>
          </a:extLst>
        </xdr:cNvPr>
        <xdr:cNvSpPr/>
      </xdr:nvSpPr>
      <xdr:spPr>
        <a:xfrm>
          <a:off x="8699500" y="182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68921</xdr:rowOff>
    </xdr:from>
    <xdr:to>
      <xdr:col>50</xdr:col>
      <xdr:colOff>114300</xdr:colOff>
      <xdr:row>106</xdr:row>
      <xdr:rowOff>85709</xdr:rowOff>
    </xdr:to>
    <xdr:cxnSp macro="">
      <xdr:nvCxnSpPr>
        <xdr:cNvPr id="480" name="直線コネクタ 479">
          <a:extLst>
            <a:ext uri="{FF2B5EF4-FFF2-40B4-BE49-F238E27FC236}">
              <a16:creationId xmlns:a16="http://schemas.microsoft.com/office/drawing/2014/main" id="{34FD3243-8A19-4C21-9B6B-CB543EA41DA1}"/>
            </a:ext>
          </a:extLst>
        </xdr:cNvPr>
        <xdr:cNvCxnSpPr/>
      </xdr:nvCxnSpPr>
      <xdr:spPr>
        <a:xfrm flipV="1">
          <a:off x="8750300" y="18242621"/>
          <a:ext cx="889000" cy="1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47237</xdr:rowOff>
    </xdr:from>
    <xdr:to>
      <xdr:col>41</xdr:col>
      <xdr:colOff>101600</xdr:colOff>
      <xdr:row>106</xdr:row>
      <xdr:rowOff>148837</xdr:rowOff>
    </xdr:to>
    <xdr:sp macro="" textlink="">
      <xdr:nvSpPr>
        <xdr:cNvPr id="481" name="楕円 480">
          <a:extLst>
            <a:ext uri="{FF2B5EF4-FFF2-40B4-BE49-F238E27FC236}">
              <a16:creationId xmlns:a16="http://schemas.microsoft.com/office/drawing/2014/main" id="{B7325EF3-01B4-4175-A00A-06F210055DE0}"/>
            </a:ext>
          </a:extLst>
        </xdr:cNvPr>
        <xdr:cNvSpPr/>
      </xdr:nvSpPr>
      <xdr:spPr>
        <a:xfrm>
          <a:off x="7810500" y="1822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85709</xdr:rowOff>
    </xdr:from>
    <xdr:to>
      <xdr:col>45</xdr:col>
      <xdr:colOff>177800</xdr:colOff>
      <xdr:row>106</xdr:row>
      <xdr:rowOff>98037</xdr:rowOff>
    </xdr:to>
    <xdr:cxnSp macro="">
      <xdr:nvCxnSpPr>
        <xdr:cNvPr id="482" name="直線コネクタ 481">
          <a:extLst>
            <a:ext uri="{FF2B5EF4-FFF2-40B4-BE49-F238E27FC236}">
              <a16:creationId xmlns:a16="http://schemas.microsoft.com/office/drawing/2014/main" id="{586C5FC7-EF93-4C9E-8A67-0229B778C5FF}"/>
            </a:ext>
          </a:extLst>
        </xdr:cNvPr>
        <xdr:cNvCxnSpPr/>
      </xdr:nvCxnSpPr>
      <xdr:spPr>
        <a:xfrm flipV="1">
          <a:off x="7861300" y="18259409"/>
          <a:ext cx="889000" cy="1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57913</xdr:rowOff>
    </xdr:from>
    <xdr:to>
      <xdr:col>36</xdr:col>
      <xdr:colOff>165100</xdr:colOff>
      <xdr:row>106</xdr:row>
      <xdr:rowOff>159513</xdr:rowOff>
    </xdr:to>
    <xdr:sp macro="" textlink="">
      <xdr:nvSpPr>
        <xdr:cNvPr id="483" name="楕円 482">
          <a:extLst>
            <a:ext uri="{FF2B5EF4-FFF2-40B4-BE49-F238E27FC236}">
              <a16:creationId xmlns:a16="http://schemas.microsoft.com/office/drawing/2014/main" id="{BCE7EC93-B6AF-4602-81D7-6076F5A5DE0D}"/>
            </a:ext>
          </a:extLst>
        </xdr:cNvPr>
        <xdr:cNvSpPr/>
      </xdr:nvSpPr>
      <xdr:spPr>
        <a:xfrm>
          <a:off x="6921500" y="1823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98037</xdr:rowOff>
    </xdr:from>
    <xdr:to>
      <xdr:col>41</xdr:col>
      <xdr:colOff>50800</xdr:colOff>
      <xdr:row>106</xdr:row>
      <xdr:rowOff>108713</xdr:rowOff>
    </xdr:to>
    <xdr:cxnSp macro="">
      <xdr:nvCxnSpPr>
        <xdr:cNvPr id="484" name="直線コネクタ 483">
          <a:extLst>
            <a:ext uri="{FF2B5EF4-FFF2-40B4-BE49-F238E27FC236}">
              <a16:creationId xmlns:a16="http://schemas.microsoft.com/office/drawing/2014/main" id="{E6775E50-3F1C-4E66-9701-C02E1B977D86}"/>
            </a:ext>
          </a:extLst>
        </xdr:cNvPr>
        <xdr:cNvCxnSpPr/>
      </xdr:nvCxnSpPr>
      <xdr:spPr>
        <a:xfrm flipV="1">
          <a:off x="6972300" y="18271737"/>
          <a:ext cx="889000" cy="1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104</xdr:row>
      <xdr:rowOff>12422</xdr:rowOff>
    </xdr:from>
    <xdr:ext cx="690189" cy="259045"/>
    <xdr:sp macro="" textlink="">
      <xdr:nvSpPr>
        <xdr:cNvPr id="485" name="n_1aveValue【港湾・漁港】&#10;一人当たり有形固定資産（償却資産）額">
          <a:extLst>
            <a:ext uri="{FF2B5EF4-FFF2-40B4-BE49-F238E27FC236}">
              <a16:creationId xmlns:a16="http://schemas.microsoft.com/office/drawing/2014/main" id="{9C565005-0F85-42B9-B5EA-B506A82909CD}"/>
            </a:ext>
          </a:extLst>
        </xdr:cNvPr>
        <xdr:cNvSpPr txBox="1"/>
      </xdr:nvSpPr>
      <xdr:spPr>
        <a:xfrm>
          <a:off x="9281505" y="178432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104</xdr:row>
      <xdr:rowOff>26140</xdr:rowOff>
    </xdr:from>
    <xdr:ext cx="690189" cy="259045"/>
    <xdr:sp macro="" textlink="">
      <xdr:nvSpPr>
        <xdr:cNvPr id="486" name="n_2aveValue【港湾・漁港】&#10;一人当たり有形固定資産（償却資産）額">
          <a:extLst>
            <a:ext uri="{FF2B5EF4-FFF2-40B4-BE49-F238E27FC236}">
              <a16:creationId xmlns:a16="http://schemas.microsoft.com/office/drawing/2014/main" id="{82FD99BB-D40E-48C0-BE0D-32CA68E29579}"/>
            </a:ext>
          </a:extLst>
        </xdr:cNvPr>
        <xdr:cNvSpPr txBox="1"/>
      </xdr:nvSpPr>
      <xdr:spPr>
        <a:xfrm>
          <a:off x="8405205" y="178569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42432</xdr:rowOff>
    </xdr:from>
    <xdr:ext cx="599010" cy="259045"/>
    <xdr:sp macro="" textlink="">
      <xdr:nvSpPr>
        <xdr:cNvPr id="487" name="n_3aveValue【港湾・漁港】&#10;一人当たり有形固定資産（償却資産）額">
          <a:extLst>
            <a:ext uri="{FF2B5EF4-FFF2-40B4-BE49-F238E27FC236}">
              <a16:creationId xmlns:a16="http://schemas.microsoft.com/office/drawing/2014/main" id="{6B633CA7-1876-4D83-BE9C-00BAE32101C2}"/>
            </a:ext>
          </a:extLst>
        </xdr:cNvPr>
        <xdr:cNvSpPr txBox="1"/>
      </xdr:nvSpPr>
      <xdr:spPr>
        <a:xfrm>
          <a:off x="7561795" y="1787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122443</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id="{C54C0873-5C0A-4E6C-A0A6-6E0B8257F7C8}"/>
            </a:ext>
          </a:extLst>
        </xdr:cNvPr>
        <xdr:cNvSpPr txBox="1"/>
      </xdr:nvSpPr>
      <xdr:spPr>
        <a:xfrm>
          <a:off x="6672795" y="1795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110848</xdr:rowOff>
    </xdr:from>
    <xdr:ext cx="599010" cy="259045"/>
    <xdr:sp macro="" textlink="">
      <xdr:nvSpPr>
        <xdr:cNvPr id="489" name="n_1mainValue【港湾・漁港】&#10;一人当たり有形固定資産（償却資産）額">
          <a:extLst>
            <a:ext uri="{FF2B5EF4-FFF2-40B4-BE49-F238E27FC236}">
              <a16:creationId xmlns:a16="http://schemas.microsoft.com/office/drawing/2014/main" id="{647D4769-505E-4C65-8CF9-980DE9337571}"/>
            </a:ext>
          </a:extLst>
        </xdr:cNvPr>
        <xdr:cNvSpPr txBox="1"/>
      </xdr:nvSpPr>
      <xdr:spPr>
        <a:xfrm>
          <a:off x="9327095" y="182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127636</xdr:rowOff>
    </xdr:from>
    <xdr:ext cx="599010" cy="259045"/>
    <xdr:sp macro="" textlink="">
      <xdr:nvSpPr>
        <xdr:cNvPr id="490" name="n_2mainValue【港湾・漁港】&#10;一人当たり有形固定資産（償却資産）額">
          <a:extLst>
            <a:ext uri="{FF2B5EF4-FFF2-40B4-BE49-F238E27FC236}">
              <a16:creationId xmlns:a16="http://schemas.microsoft.com/office/drawing/2014/main" id="{57EA9572-93F0-43CD-975C-3A41B93D6E7A}"/>
            </a:ext>
          </a:extLst>
        </xdr:cNvPr>
        <xdr:cNvSpPr txBox="1"/>
      </xdr:nvSpPr>
      <xdr:spPr>
        <a:xfrm>
          <a:off x="8450795" y="1830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139964</xdr:rowOff>
    </xdr:from>
    <xdr:ext cx="599010" cy="259045"/>
    <xdr:sp macro="" textlink="">
      <xdr:nvSpPr>
        <xdr:cNvPr id="491" name="n_3mainValue【港湾・漁港】&#10;一人当たり有形固定資産（償却資産）額">
          <a:extLst>
            <a:ext uri="{FF2B5EF4-FFF2-40B4-BE49-F238E27FC236}">
              <a16:creationId xmlns:a16="http://schemas.microsoft.com/office/drawing/2014/main" id="{5FBF1C23-D468-41E6-ABEB-F602A4D4CADE}"/>
            </a:ext>
          </a:extLst>
        </xdr:cNvPr>
        <xdr:cNvSpPr txBox="1"/>
      </xdr:nvSpPr>
      <xdr:spPr>
        <a:xfrm>
          <a:off x="7561795" y="18313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150640</xdr:rowOff>
    </xdr:from>
    <xdr:ext cx="599010" cy="259045"/>
    <xdr:sp macro="" textlink="">
      <xdr:nvSpPr>
        <xdr:cNvPr id="492" name="n_4mainValue【港湾・漁港】&#10;一人当たり有形固定資産（償却資産）額">
          <a:extLst>
            <a:ext uri="{FF2B5EF4-FFF2-40B4-BE49-F238E27FC236}">
              <a16:creationId xmlns:a16="http://schemas.microsoft.com/office/drawing/2014/main" id="{C395F78B-C438-41AC-836C-9F555F4D9985}"/>
            </a:ext>
          </a:extLst>
        </xdr:cNvPr>
        <xdr:cNvSpPr txBox="1"/>
      </xdr:nvSpPr>
      <xdr:spPr>
        <a:xfrm>
          <a:off x="6672795" y="1832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1B713FF4-6688-4369-B244-487328975D8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6C9B3C5C-6EFB-4FF2-B79B-4A2105A8037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3474EC33-541B-4A21-84C7-1EA4766F704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37BEF41C-D900-455A-BD58-EC6F3815875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DF4E80C0-56A9-438F-BE6D-54EA8CE1C43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EE6849B6-D0A6-45F2-BE8F-783EBDEE606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C140F1AC-C56A-402D-B7EC-B2943A408D5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A221B922-16DF-4128-87F2-C67FD1C3615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52D8BA13-BDD0-45D5-88C7-3F9C3FEC3B1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C1298EE8-FA3C-4CA1-BD3F-1FAA5FBCE95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F87FEAE9-3F76-4F7C-843D-8C7F27E4F26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3801AEDA-A283-4939-9C6D-0EAB461EC6D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F31C656C-1A7A-4B78-8C7F-EEFE9F63293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960FBBA1-4604-4802-8987-D27EB1610DD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F366A7F9-FDB9-461B-A518-B8301E9AE2A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63E55976-DD32-4E33-974F-EAD718E71EA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BF270032-8D2F-4E6A-BD87-6848C0C8367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457D635B-8A87-4143-955A-EAE0966F43C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4437D274-45FA-4D7E-AED9-A9A85D338BD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F09DEE38-4122-4D6B-8C4D-911C43222ED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9E183B02-43B8-4483-863A-C5AA503D1A8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6FDB7B8F-9ABB-4900-86ED-9A3BDD36094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832D779B-96C4-434E-8EF8-316D21FBD49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3D74520C-9D57-43CB-84D2-A36D5F326E1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42</xdr:row>
      <xdr:rowOff>38100</xdr:rowOff>
    </xdr:to>
    <xdr:cxnSp macro="">
      <xdr:nvCxnSpPr>
        <xdr:cNvPr id="517" name="直線コネクタ 516">
          <a:extLst>
            <a:ext uri="{FF2B5EF4-FFF2-40B4-BE49-F238E27FC236}">
              <a16:creationId xmlns:a16="http://schemas.microsoft.com/office/drawing/2014/main" id="{5A6AFFA6-FC9F-45DE-80FA-D48D1A0CC4F7}"/>
            </a:ext>
          </a:extLst>
        </xdr:cNvPr>
        <xdr:cNvCxnSpPr/>
      </xdr:nvCxnSpPr>
      <xdr:spPr>
        <a:xfrm flipV="1">
          <a:off x="16318864" y="59645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認定こども園・幼稚園・保育所】&#10;有形固定資産減価償却率最小値テキスト">
          <a:extLst>
            <a:ext uri="{FF2B5EF4-FFF2-40B4-BE49-F238E27FC236}">
              <a16:creationId xmlns:a16="http://schemas.microsoft.com/office/drawing/2014/main" id="{0BDFF00D-D1DC-489A-90C5-DE78ACB71E84}"/>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a:extLst>
            <a:ext uri="{FF2B5EF4-FFF2-40B4-BE49-F238E27FC236}">
              <a16:creationId xmlns:a16="http://schemas.microsoft.com/office/drawing/2014/main" id="{D242834F-2803-49EB-A1DC-CD203C00B23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520" name="【認定こども園・幼稚園・保育所】&#10;有形固定資産減価償却率最大値テキスト">
          <a:extLst>
            <a:ext uri="{FF2B5EF4-FFF2-40B4-BE49-F238E27FC236}">
              <a16:creationId xmlns:a16="http://schemas.microsoft.com/office/drawing/2014/main" id="{D674E8EA-BC5D-4945-9CD2-6F581B1B36EC}"/>
            </a:ext>
          </a:extLst>
        </xdr:cNvPr>
        <xdr:cNvSpPr txBox="1"/>
      </xdr:nvSpPr>
      <xdr:spPr>
        <a:xfrm>
          <a:off x="16357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521" name="直線コネクタ 520">
          <a:extLst>
            <a:ext uri="{FF2B5EF4-FFF2-40B4-BE49-F238E27FC236}">
              <a16:creationId xmlns:a16="http://schemas.microsoft.com/office/drawing/2014/main" id="{56636A21-428D-413A-8DD6-AC180C69F4EC}"/>
            </a:ext>
          </a:extLst>
        </xdr:cNvPr>
        <xdr:cNvCxnSpPr/>
      </xdr:nvCxnSpPr>
      <xdr:spPr>
        <a:xfrm>
          <a:off x="16230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57802</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46624ACB-8DA9-4E72-97BD-703012FE9804}"/>
            </a:ext>
          </a:extLst>
        </xdr:cNvPr>
        <xdr:cNvSpPr txBox="1"/>
      </xdr:nvSpPr>
      <xdr:spPr>
        <a:xfrm>
          <a:off x="16357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523" name="フローチャート: 判断 522">
          <a:extLst>
            <a:ext uri="{FF2B5EF4-FFF2-40B4-BE49-F238E27FC236}">
              <a16:creationId xmlns:a16="http://schemas.microsoft.com/office/drawing/2014/main" id="{A629BCD7-0E4C-4D07-994B-41C8DBBC0090}"/>
            </a:ext>
          </a:extLst>
        </xdr:cNvPr>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74930</xdr:rowOff>
    </xdr:from>
    <xdr:to>
      <xdr:col>81</xdr:col>
      <xdr:colOff>101600</xdr:colOff>
      <xdr:row>38</xdr:row>
      <xdr:rowOff>5080</xdr:rowOff>
    </xdr:to>
    <xdr:sp macro="" textlink="">
      <xdr:nvSpPr>
        <xdr:cNvPr id="524" name="フローチャート: 判断 523">
          <a:extLst>
            <a:ext uri="{FF2B5EF4-FFF2-40B4-BE49-F238E27FC236}">
              <a16:creationId xmlns:a16="http://schemas.microsoft.com/office/drawing/2014/main" id="{BA602873-39BC-4574-AD18-D36862145A94}"/>
            </a:ext>
          </a:extLst>
        </xdr:cNvPr>
        <xdr:cNvSpPr/>
      </xdr:nvSpPr>
      <xdr:spPr>
        <a:xfrm>
          <a:off x="15430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53975</xdr:rowOff>
    </xdr:from>
    <xdr:to>
      <xdr:col>76</xdr:col>
      <xdr:colOff>165100</xdr:colOff>
      <xdr:row>37</xdr:row>
      <xdr:rowOff>155575</xdr:rowOff>
    </xdr:to>
    <xdr:sp macro="" textlink="">
      <xdr:nvSpPr>
        <xdr:cNvPr id="525" name="フローチャート: 判断 524">
          <a:extLst>
            <a:ext uri="{FF2B5EF4-FFF2-40B4-BE49-F238E27FC236}">
              <a16:creationId xmlns:a16="http://schemas.microsoft.com/office/drawing/2014/main" id="{F81E0A30-EC89-4947-BF27-6A7055F4EFD0}"/>
            </a:ext>
          </a:extLst>
        </xdr:cNvPr>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151130</xdr:rowOff>
    </xdr:from>
    <xdr:to>
      <xdr:col>72</xdr:col>
      <xdr:colOff>38100</xdr:colOff>
      <xdr:row>37</xdr:row>
      <xdr:rowOff>81280</xdr:rowOff>
    </xdr:to>
    <xdr:sp macro="" textlink="">
      <xdr:nvSpPr>
        <xdr:cNvPr id="526" name="フローチャート: 判断 525">
          <a:extLst>
            <a:ext uri="{FF2B5EF4-FFF2-40B4-BE49-F238E27FC236}">
              <a16:creationId xmlns:a16="http://schemas.microsoft.com/office/drawing/2014/main" id="{EFC7689A-2AC0-4DC7-B3D5-88BBB790DB9E}"/>
            </a:ext>
          </a:extLst>
        </xdr:cNvPr>
        <xdr:cNvSpPr/>
      </xdr:nvSpPr>
      <xdr:spPr>
        <a:xfrm>
          <a:off x="13652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527" name="フローチャート: 判断 526">
          <a:extLst>
            <a:ext uri="{FF2B5EF4-FFF2-40B4-BE49-F238E27FC236}">
              <a16:creationId xmlns:a16="http://schemas.microsoft.com/office/drawing/2014/main" id="{7245D12A-1C24-4EE3-BC39-40CD4FE5D3B0}"/>
            </a:ext>
          </a:extLst>
        </xdr:cNvPr>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AC4C70D-5D8C-4AEA-A117-23E731EBDF2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6050A663-365E-4F93-AE97-90FFAE7C3A0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826C6710-2E80-4FA7-96D5-75162018716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25208C11-7C66-4FD9-B5B1-7EC0C6E7E19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A052A0D-93D1-46C9-9019-F3F7C9300F6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533" name="楕円 532">
          <a:extLst>
            <a:ext uri="{FF2B5EF4-FFF2-40B4-BE49-F238E27FC236}">
              <a16:creationId xmlns:a16="http://schemas.microsoft.com/office/drawing/2014/main" id="{1E0FD3C9-C9A5-4047-83F8-EB714B7CCAD9}"/>
            </a:ext>
          </a:extLst>
        </xdr:cNvPr>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534" name="【認定こども園・幼稚園・保育所】&#10;有形固定資産減価償却率該当値テキスト">
          <a:extLst>
            <a:ext uri="{FF2B5EF4-FFF2-40B4-BE49-F238E27FC236}">
              <a16:creationId xmlns:a16="http://schemas.microsoft.com/office/drawing/2014/main" id="{0D4033E8-6ADE-4BDE-BA5A-662EEFD0246F}"/>
            </a:ext>
          </a:extLst>
        </xdr:cNvPr>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535" name="楕円 534">
          <a:extLst>
            <a:ext uri="{FF2B5EF4-FFF2-40B4-BE49-F238E27FC236}">
              <a16:creationId xmlns:a16="http://schemas.microsoft.com/office/drawing/2014/main" id="{FA697932-AC71-45E1-9494-CDB7C1684F13}"/>
            </a:ext>
          </a:extLst>
        </xdr:cNvPr>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536" name="直線コネクタ 535">
          <a:extLst>
            <a:ext uri="{FF2B5EF4-FFF2-40B4-BE49-F238E27FC236}">
              <a16:creationId xmlns:a16="http://schemas.microsoft.com/office/drawing/2014/main" id="{13003A53-199E-46E1-B470-C45C8AD3685E}"/>
            </a:ext>
          </a:extLst>
        </xdr:cNvPr>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537" name="楕円 536">
          <a:extLst>
            <a:ext uri="{FF2B5EF4-FFF2-40B4-BE49-F238E27FC236}">
              <a16:creationId xmlns:a16="http://schemas.microsoft.com/office/drawing/2014/main" id="{A38AFD0B-63BE-4CC7-8FFB-09B38D511628}"/>
            </a:ext>
          </a:extLst>
        </xdr:cNvPr>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538" name="直線コネクタ 537">
          <a:extLst>
            <a:ext uri="{FF2B5EF4-FFF2-40B4-BE49-F238E27FC236}">
              <a16:creationId xmlns:a16="http://schemas.microsoft.com/office/drawing/2014/main" id="{45F497C8-E6B2-476C-B5D7-89B07381A7EE}"/>
            </a:ext>
          </a:extLst>
        </xdr:cNvPr>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539" name="楕円 538">
          <a:extLst>
            <a:ext uri="{FF2B5EF4-FFF2-40B4-BE49-F238E27FC236}">
              <a16:creationId xmlns:a16="http://schemas.microsoft.com/office/drawing/2014/main" id="{6561F7B6-2AA0-4213-B6A9-F1296F38593A}"/>
            </a:ext>
          </a:extLst>
        </xdr:cNvPr>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540" name="直線コネクタ 539">
          <a:extLst>
            <a:ext uri="{FF2B5EF4-FFF2-40B4-BE49-F238E27FC236}">
              <a16:creationId xmlns:a16="http://schemas.microsoft.com/office/drawing/2014/main" id="{F1DE1728-C223-49BB-BF0A-70677FC5C0E7}"/>
            </a:ext>
          </a:extLst>
        </xdr:cNvPr>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158750</xdr:rowOff>
    </xdr:from>
    <xdr:to>
      <xdr:col>67</xdr:col>
      <xdr:colOff>101600</xdr:colOff>
      <xdr:row>42</xdr:row>
      <xdr:rowOff>88900</xdr:rowOff>
    </xdr:to>
    <xdr:sp macro="" textlink="">
      <xdr:nvSpPr>
        <xdr:cNvPr id="541" name="楕円 540">
          <a:extLst>
            <a:ext uri="{FF2B5EF4-FFF2-40B4-BE49-F238E27FC236}">
              <a16:creationId xmlns:a16="http://schemas.microsoft.com/office/drawing/2014/main" id="{74F3CEBB-F728-4036-8C86-9763EF69E655}"/>
            </a:ext>
          </a:extLst>
        </xdr:cNvPr>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542" name="直線コネクタ 541">
          <a:extLst>
            <a:ext uri="{FF2B5EF4-FFF2-40B4-BE49-F238E27FC236}">
              <a16:creationId xmlns:a16="http://schemas.microsoft.com/office/drawing/2014/main" id="{5437ACDF-173A-42B2-880B-F28E62811D2F}"/>
            </a:ext>
          </a:extLst>
        </xdr:cNvPr>
        <xdr:cNvCxnSpPr/>
      </xdr:nvCxnSpPr>
      <xdr:spPr>
        <a:xfrm>
          <a:off x="12814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21607</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FCE73570-4D0B-4BFC-8940-81F596B52B36}"/>
            </a:ext>
          </a:extLst>
        </xdr:cNvPr>
        <xdr:cNvSpPr txBox="1"/>
      </xdr:nvSpPr>
      <xdr:spPr>
        <a:xfrm>
          <a:off x="15266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652</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0D62C35C-DD56-43C7-B59C-377326B38366}"/>
            </a:ext>
          </a:extLst>
        </xdr:cNvPr>
        <xdr:cNvSpPr txBox="1"/>
      </xdr:nvSpPr>
      <xdr:spPr>
        <a:xfrm>
          <a:off x="14389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97807</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8E9AE6C0-1AD0-4795-A47F-20E43E7B1E80}"/>
            </a:ext>
          </a:extLst>
        </xdr:cNvPr>
        <xdr:cNvSpPr txBox="1"/>
      </xdr:nvSpPr>
      <xdr:spPr>
        <a:xfrm>
          <a:off x="13500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57802</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3782996C-971D-4EFA-B4DB-C422D81E31CD}"/>
            </a:ext>
          </a:extLst>
        </xdr:cNvPr>
        <xdr:cNvSpPr txBox="1"/>
      </xdr:nvSpPr>
      <xdr:spPr>
        <a:xfrm>
          <a:off x="12611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547" name="n_1mainValue【認定こども園・幼稚園・保育所】&#10;有形固定資産減価償却率">
          <a:extLst>
            <a:ext uri="{FF2B5EF4-FFF2-40B4-BE49-F238E27FC236}">
              <a16:creationId xmlns:a16="http://schemas.microsoft.com/office/drawing/2014/main" id="{19AA36FD-F5AF-426B-906D-93D50E13FCD6}"/>
            </a:ext>
          </a:extLst>
        </xdr:cNvPr>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548" name="n_2mainValue【認定こども園・幼稚園・保育所】&#10;有形固定資産減価償却率">
          <a:extLst>
            <a:ext uri="{FF2B5EF4-FFF2-40B4-BE49-F238E27FC236}">
              <a16:creationId xmlns:a16="http://schemas.microsoft.com/office/drawing/2014/main" id="{47F341A3-C678-4AAA-AE8D-DBC859506948}"/>
            </a:ext>
          </a:extLst>
        </xdr:cNvPr>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549" name="n_3mainValue【認定こども園・幼稚園・保育所】&#10;有形固定資産減価償却率">
          <a:extLst>
            <a:ext uri="{FF2B5EF4-FFF2-40B4-BE49-F238E27FC236}">
              <a16:creationId xmlns:a16="http://schemas.microsoft.com/office/drawing/2014/main" id="{77E05A93-FEFB-4AB7-B300-C496D8EDBCA5}"/>
            </a:ext>
          </a:extLst>
        </xdr:cNvPr>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550" name="n_4mainValue【認定こども園・幼稚園・保育所】&#10;有形固定資産減価償却率">
          <a:extLst>
            <a:ext uri="{FF2B5EF4-FFF2-40B4-BE49-F238E27FC236}">
              <a16:creationId xmlns:a16="http://schemas.microsoft.com/office/drawing/2014/main" id="{7FAC75B3-F87E-46C4-ADAD-AED1F9FF90E8}"/>
            </a:ext>
          </a:extLst>
        </xdr:cNvPr>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A1A905C1-7F06-494E-9C4C-D599AE66A61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8A0CDE9B-9878-479D-A4B7-E3E2E577B9D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AEEB6AD1-D75D-4EF5-A480-55837B5C327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AAAD0260-BCB7-4095-B226-E5C475CF3D3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F478D8BE-57C4-4D91-B7F2-80AE2BE10E7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A1FE702F-5493-4298-BBAF-402ABF855E7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AB17C5B0-86A6-497B-B002-AC2E964AC0C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E9EB1E08-718B-4386-8B2D-14C81471850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A0CEA54D-9A50-48EF-917D-C5D08F16805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4FA93737-9896-4BB8-928D-CDF3AE7B3FA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26997917-383E-4A0D-B111-953F8A8B9A5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2" name="テキスト ボックス 561">
          <a:extLst>
            <a:ext uri="{FF2B5EF4-FFF2-40B4-BE49-F238E27FC236}">
              <a16:creationId xmlns:a16="http://schemas.microsoft.com/office/drawing/2014/main" id="{7D7B04A9-BFAB-42D0-8286-2F84C717F5C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A5FD14EF-6CB0-4BDF-97D8-0B4890EF6AB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4" name="テキスト ボックス 563">
          <a:extLst>
            <a:ext uri="{FF2B5EF4-FFF2-40B4-BE49-F238E27FC236}">
              <a16:creationId xmlns:a16="http://schemas.microsoft.com/office/drawing/2014/main" id="{DD64CDB8-05BB-4E62-9036-79125691726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B65F10DA-9B87-43BD-8F01-FD37725E119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6" name="テキスト ボックス 565">
          <a:extLst>
            <a:ext uri="{FF2B5EF4-FFF2-40B4-BE49-F238E27FC236}">
              <a16:creationId xmlns:a16="http://schemas.microsoft.com/office/drawing/2014/main" id="{9577BAA1-45A8-4132-9319-CEA73E73832A}"/>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569504C1-57EA-4D35-AF65-BBB1753FAC2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8" name="テキスト ボックス 567">
          <a:extLst>
            <a:ext uri="{FF2B5EF4-FFF2-40B4-BE49-F238E27FC236}">
              <a16:creationId xmlns:a16="http://schemas.microsoft.com/office/drawing/2014/main" id="{90E60AD5-0425-4F5A-BBCF-77970E4AD7C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A48EDB2A-F6F0-4908-9419-A1FD29E59F8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0" name="テキスト ボックス 569">
          <a:extLst>
            <a:ext uri="{FF2B5EF4-FFF2-40B4-BE49-F238E27FC236}">
              <a16:creationId xmlns:a16="http://schemas.microsoft.com/office/drawing/2014/main" id="{773346B5-3172-46C1-AE5C-B235FE0BF1E2}"/>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486E5E93-01F6-4416-8EB8-2F2717BFD07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D7BF05E7-F724-48F5-83A8-22ADF21B1D0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C9DD4A52-C5FC-45EB-A202-E2B466518A4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158115</xdr:rowOff>
    </xdr:to>
    <xdr:cxnSp macro="">
      <xdr:nvCxnSpPr>
        <xdr:cNvPr id="574" name="直線コネクタ 573">
          <a:extLst>
            <a:ext uri="{FF2B5EF4-FFF2-40B4-BE49-F238E27FC236}">
              <a16:creationId xmlns:a16="http://schemas.microsoft.com/office/drawing/2014/main" id="{93485D76-9DAB-4927-A1D4-3C18D1E63D6B}"/>
            </a:ext>
          </a:extLst>
        </xdr:cNvPr>
        <xdr:cNvCxnSpPr/>
      </xdr:nvCxnSpPr>
      <xdr:spPr>
        <a:xfrm flipV="1">
          <a:off x="22160864" y="5918835"/>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161942</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C77EC552-C5E7-4419-A937-D6EE886CEB26}"/>
            </a:ext>
          </a:extLst>
        </xdr:cNvPr>
        <xdr:cNvSpPr txBox="1"/>
      </xdr:nvSpPr>
      <xdr:spPr>
        <a:xfrm>
          <a:off x="22199600" y="719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158115</xdr:rowOff>
    </xdr:from>
    <xdr:to>
      <xdr:col>116</xdr:col>
      <xdr:colOff>152400</xdr:colOff>
      <xdr:row>41</xdr:row>
      <xdr:rowOff>158115</xdr:rowOff>
    </xdr:to>
    <xdr:cxnSp macro="">
      <xdr:nvCxnSpPr>
        <xdr:cNvPr id="576" name="直線コネクタ 575">
          <a:extLst>
            <a:ext uri="{FF2B5EF4-FFF2-40B4-BE49-F238E27FC236}">
              <a16:creationId xmlns:a16="http://schemas.microsoft.com/office/drawing/2014/main" id="{8E990BCA-4DAF-4A38-8A62-83DB375387F6}"/>
            </a:ext>
          </a:extLst>
        </xdr:cNvPr>
        <xdr:cNvCxnSpPr/>
      </xdr:nvCxnSpPr>
      <xdr:spPr>
        <a:xfrm>
          <a:off x="22072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6D1C7C68-49A8-488D-80C9-DCD660FDACDE}"/>
            </a:ext>
          </a:extLst>
        </xdr:cNvPr>
        <xdr:cNvSpPr txBox="1"/>
      </xdr:nvSpPr>
      <xdr:spPr>
        <a:xfrm>
          <a:off x="22199600" y="569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578" name="直線コネクタ 577">
          <a:extLst>
            <a:ext uri="{FF2B5EF4-FFF2-40B4-BE49-F238E27FC236}">
              <a16:creationId xmlns:a16="http://schemas.microsoft.com/office/drawing/2014/main" id="{7B9D2292-EFCB-4543-B5FC-8C7535BB0E60}"/>
            </a:ext>
          </a:extLst>
        </xdr:cNvPr>
        <xdr:cNvCxnSpPr/>
      </xdr:nvCxnSpPr>
      <xdr:spPr>
        <a:xfrm>
          <a:off x="22072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135907</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CC327055-9CE9-4CA6-8438-D58EE41CA60D}"/>
            </a:ext>
          </a:extLst>
        </xdr:cNvPr>
        <xdr:cNvSpPr txBox="1"/>
      </xdr:nvSpPr>
      <xdr:spPr>
        <a:xfrm>
          <a:off x="22199600" y="647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113030</xdr:rowOff>
    </xdr:from>
    <xdr:to>
      <xdr:col>116</xdr:col>
      <xdr:colOff>114300</xdr:colOff>
      <xdr:row>39</xdr:row>
      <xdr:rowOff>43180</xdr:rowOff>
    </xdr:to>
    <xdr:sp macro="" textlink="">
      <xdr:nvSpPr>
        <xdr:cNvPr id="580" name="フローチャート: 判断 579">
          <a:extLst>
            <a:ext uri="{FF2B5EF4-FFF2-40B4-BE49-F238E27FC236}">
              <a16:creationId xmlns:a16="http://schemas.microsoft.com/office/drawing/2014/main" id="{5B28AE63-019D-43A5-8228-DD651BBEDF26}"/>
            </a:ext>
          </a:extLst>
        </xdr:cNvPr>
        <xdr:cNvSpPr/>
      </xdr:nvSpPr>
      <xdr:spPr>
        <a:xfrm>
          <a:off x="22110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153035</xdr:rowOff>
    </xdr:from>
    <xdr:to>
      <xdr:col>112</xdr:col>
      <xdr:colOff>38100</xdr:colOff>
      <xdr:row>39</xdr:row>
      <xdr:rowOff>83185</xdr:rowOff>
    </xdr:to>
    <xdr:sp macro="" textlink="">
      <xdr:nvSpPr>
        <xdr:cNvPr id="581" name="フローチャート: 判断 580">
          <a:extLst>
            <a:ext uri="{FF2B5EF4-FFF2-40B4-BE49-F238E27FC236}">
              <a16:creationId xmlns:a16="http://schemas.microsoft.com/office/drawing/2014/main" id="{855F5484-37E7-4E4E-9466-8A4C52563EDF}"/>
            </a:ext>
          </a:extLst>
        </xdr:cNvPr>
        <xdr:cNvSpPr/>
      </xdr:nvSpPr>
      <xdr:spPr>
        <a:xfrm>
          <a:off x="212725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12065</xdr:rowOff>
    </xdr:from>
    <xdr:to>
      <xdr:col>107</xdr:col>
      <xdr:colOff>101600</xdr:colOff>
      <xdr:row>39</xdr:row>
      <xdr:rowOff>113665</xdr:rowOff>
    </xdr:to>
    <xdr:sp macro="" textlink="">
      <xdr:nvSpPr>
        <xdr:cNvPr id="582" name="フローチャート: 判断 581">
          <a:extLst>
            <a:ext uri="{FF2B5EF4-FFF2-40B4-BE49-F238E27FC236}">
              <a16:creationId xmlns:a16="http://schemas.microsoft.com/office/drawing/2014/main" id="{071CE40F-8CBB-4F1F-A3DB-ED17187D0E16}"/>
            </a:ext>
          </a:extLst>
        </xdr:cNvPr>
        <xdr:cNvSpPr/>
      </xdr:nvSpPr>
      <xdr:spPr>
        <a:xfrm>
          <a:off x="20383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164465</xdr:rowOff>
    </xdr:from>
    <xdr:to>
      <xdr:col>102</xdr:col>
      <xdr:colOff>165100</xdr:colOff>
      <xdr:row>39</xdr:row>
      <xdr:rowOff>94615</xdr:rowOff>
    </xdr:to>
    <xdr:sp macro="" textlink="">
      <xdr:nvSpPr>
        <xdr:cNvPr id="583" name="フローチャート: 判断 582">
          <a:extLst>
            <a:ext uri="{FF2B5EF4-FFF2-40B4-BE49-F238E27FC236}">
              <a16:creationId xmlns:a16="http://schemas.microsoft.com/office/drawing/2014/main" id="{3FC88E8E-571E-41A5-939B-EEBEB184911D}"/>
            </a:ext>
          </a:extLst>
        </xdr:cNvPr>
        <xdr:cNvSpPr/>
      </xdr:nvSpPr>
      <xdr:spPr>
        <a:xfrm>
          <a:off x="19494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584" name="フローチャート: 判断 583">
          <a:extLst>
            <a:ext uri="{FF2B5EF4-FFF2-40B4-BE49-F238E27FC236}">
              <a16:creationId xmlns:a16="http://schemas.microsoft.com/office/drawing/2014/main" id="{6B495FB4-990D-4E9D-BF90-DE2B329655E6}"/>
            </a:ext>
          </a:extLst>
        </xdr:cNvPr>
        <xdr:cNvSpPr/>
      </xdr:nvSpPr>
      <xdr:spPr>
        <a:xfrm>
          <a:off x="18605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782E0037-7CEA-4252-B9CA-CA7C481D3F3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6071480-673E-43BB-82BC-60B762F4BD6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BAD2407F-88BC-4823-BE47-68AF5F881BA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2A999ED9-035D-46B1-BD22-3AB540CC862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462C774-C0D4-4DBA-8C75-22F87DE5A39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107315</xdr:rowOff>
    </xdr:from>
    <xdr:to>
      <xdr:col>116</xdr:col>
      <xdr:colOff>114300</xdr:colOff>
      <xdr:row>42</xdr:row>
      <xdr:rowOff>37465</xdr:rowOff>
    </xdr:to>
    <xdr:sp macro="" textlink="">
      <xdr:nvSpPr>
        <xdr:cNvPr id="590" name="楕円 589">
          <a:extLst>
            <a:ext uri="{FF2B5EF4-FFF2-40B4-BE49-F238E27FC236}">
              <a16:creationId xmlns:a16="http://schemas.microsoft.com/office/drawing/2014/main" id="{A0031C98-07B7-433E-A87E-86D48E9FEFFF}"/>
            </a:ext>
          </a:extLst>
        </xdr:cNvPr>
        <xdr:cNvSpPr/>
      </xdr:nvSpPr>
      <xdr:spPr>
        <a:xfrm>
          <a:off x="221107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22242</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9657DEDC-FBFB-40AF-AD84-7B21FA95A46F}"/>
            </a:ext>
          </a:extLst>
        </xdr:cNvPr>
        <xdr:cNvSpPr txBox="1"/>
      </xdr:nvSpPr>
      <xdr:spPr>
        <a:xfrm>
          <a:off x="22199600" y="705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107315</xdr:rowOff>
    </xdr:from>
    <xdr:to>
      <xdr:col>112</xdr:col>
      <xdr:colOff>38100</xdr:colOff>
      <xdr:row>42</xdr:row>
      <xdr:rowOff>37465</xdr:rowOff>
    </xdr:to>
    <xdr:sp macro="" textlink="">
      <xdr:nvSpPr>
        <xdr:cNvPr id="592" name="楕円 591">
          <a:extLst>
            <a:ext uri="{FF2B5EF4-FFF2-40B4-BE49-F238E27FC236}">
              <a16:creationId xmlns:a16="http://schemas.microsoft.com/office/drawing/2014/main" id="{C7C670C2-C8D6-46D6-AD76-91F77D7889E2}"/>
            </a:ext>
          </a:extLst>
        </xdr:cNvPr>
        <xdr:cNvSpPr/>
      </xdr:nvSpPr>
      <xdr:spPr>
        <a:xfrm>
          <a:off x="21272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158115</xdr:rowOff>
    </xdr:from>
    <xdr:to>
      <xdr:col>116</xdr:col>
      <xdr:colOff>63500</xdr:colOff>
      <xdr:row>41</xdr:row>
      <xdr:rowOff>158115</xdr:rowOff>
    </xdr:to>
    <xdr:cxnSp macro="">
      <xdr:nvCxnSpPr>
        <xdr:cNvPr id="593" name="直線コネクタ 592">
          <a:extLst>
            <a:ext uri="{FF2B5EF4-FFF2-40B4-BE49-F238E27FC236}">
              <a16:creationId xmlns:a16="http://schemas.microsoft.com/office/drawing/2014/main" id="{04A66867-BB9E-4919-8B67-7412F697930E}"/>
            </a:ext>
          </a:extLst>
        </xdr:cNvPr>
        <xdr:cNvCxnSpPr/>
      </xdr:nvCxnSpPr>
      <xdr:spPr>
        <a:xfrm>
          <a:off x="21323300" y="71875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109220</xdr:rowOff>
    </xdr:from>
    <xdr:to>
      <xdr:col>107</xdr:col>
      <xdr:colOff>101600</xdr:colOff>
      <xdr:row>42</xdr:row>
      <xdr:rowOff>39370</xdr:rowOff>
    </xdr:to>
    <xdr:sp macro="" textlink="">
      <xdr:nvSpPr>
        <xdr:cNvPr id="594" name="楕円 593">
          <a:extLst>
            <a:ext uri="{FF2B5EF4-FFF2-40B4-BE49-F238E27FC236}">
              <a16:creationId xmlns:a16="http://schemas.microsoft.com/office/drawing/2014/main" id="{2256E11D-ECBF-48AB-A2D6-76386B9DDF5D}"/>
            </a:ext>
          </a:extLst>
        </xdr:cNvPr>
        <xdr:cNvSpPr/>
      </xdr:nvSpPr>
      <xdr:spPr>
        <a:xfrm>
          <a:off x="20383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158115</xdr:rowOff>
    </xdr:from>
    <xdr:to>
      <xdr:col>111</xdr:col>
      <xdr:colOff>177800</xdr:colOff>
      <xdr:row>41</xdr:row>
      <xdr:rowOff>160020</xdr:rowOff>
    </xdr:to>
    <xdr:cxnSp macro="">
      <xdr:nvCxnSpPr>
        <xdr:cNvPr id="595" name="直線コネクタ 594">
          <a:extLst>
            <a:ext uri="{FF2B5EF4-FFF2-40B4-BE49-F238E27FC236}">
              <a16:creationId xmlns:a16="http://schemas.microsoft.com/office/drawing/2014/main" id="{6D8DB979-C452-4F4C-B4F9-AB35036549E9}"/>
            </a:ext>
          </a:extLst>
        </xdr:cNvPr>
        <xdr:cNvCxnSpPr/>
      </xdr:nvCxnSpPr>
      <xdr:spPr>
        <a:xfrm flipV="1">
          <a:off x="20434300" y="71875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109220</xdr:rowOff>
    </xdr:from>
    <xdr:to>
      <xdr:col>102</xdr:col>
      <xdr:colOff>165100</xdr:colOff>
      <xdr:row>42</xdr:row>
      <xdr:rowOff>39370</xdr:rowOff>
    </xdr:to>
    <xdr:sp macro="" textlink="">
      <xdr:nvSpPr>
        <xdr:cNvPr id="596" name="楕円 595">
          <a:extLst>
            <a:ext uri="{FF2B5EF4-FFF2-40B4-BE49-F238E27FC236}">
              <a16:creationId xmlns:a16="http://schemas.microsoft.com/office/drawing/2014/main" id="{028D7753-D028-49F4-B2C8-0CF419F219F0}"/>
            </a:ext>
          </a:extLst>
        </xdr:cNvPr>
        <xdr:cNvSpPr/>
      </xdr:nvSpPr>
      <xdr:spPr>
        <a:xfrm>
          <a:off x="19494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160020</xdr:rowOff>
    </xdr:from>
    <xdr:to>
      <xdr:col>107</xdr:col>
      <xdr:colOff>50800</xdr:colOff>
      <xdr:row>41</xdr:row>
      <xdr:rowOff>160020</xdr:rowOff>
    </xdr:to>
    <xdr:cxnSp macro="">
      <xdr:nvCxnSpPr>
        <xdr:cNvPr id="597" name="直線コネクタ 596">
          <a:extLst>
            <a:ext uri="{FF2B5EF4-FFF2-40B4-BE49-F238E27FC236}">
              <a16:creationId xmlns:a16="http://schemas.microsoft.com/office/drawing/2014/main" id="{D2172696-DC4B-4147-8F0B-91776048061A}"/>
            </a:ext>
          </a:extLst>
        </xdr:cNvPr>
        <xdr:cNvCxnSpPr/>
      </xdr:nvCxnSpPr>
      <xdr:spPr>
        <a:xfrm>
          <a:off x="19545300" y="718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111125</xdr:rowOff>
    </xdr:from>
    <xdr:to>
      <xdr:col>98</xdr:col>
      <xdr:colOff>38100</xdr:colOff>
      <xdr:row>42</xdr:row>
      <xdr:rowOff>41275</xdr:rowOff>
    </xdr:to>
    <xdr:sp macro="" textlink="">
      <xdr:nvSpPr>
        <xdr:cNvPr id="598" name="楕円 597">
          <a:extLst>
            <a:ext uri="{FF2B5EF4-FFF2-40B4-BE49-F238E27FC236}">
              <a16:creationId xmlns:a16="http://schemas.microsoft.com/office/drawing/2014/main" id="{3DC84EDC-28ED-4EC3-BEAB-5E00D412E098}"/>
            </a:ext>
          </a:extLst>
        </xdr:cNvPr>
        <xdr:cNvSpPr/>
      </xdr:nvSpPr>
      <xdr:spPr>
        <a:xfrm>
          <a:off x="186055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160020</xdr:rowOff>
    </xdr:from>
    <xdr:to>
      <xdr:col>102</xdr:col>
      <xdr:colOff>114300</xdr:colOff>
      <xdr:row>41</xdr:row>
      <xdr:rowOff>161925</xdr:rowOff>
    </xdr:to>
    <xdr:cxnSp macro="">
      <xdr:nvCxnSpPr>
        <xdr:cNvPr id="599" name="直線コネクタ 598">
          <a:extLst>
            <a:ext uri="{FF2B5EF4-FFF2-40B4-BE49-F238E27FC236}">
              <a16:creationId xmlns:a16="http://schemas.microsoft.com/office/drawing/2014/main" id="{D4765743-7258-4A73-AF7A-8A4CE55DB9CE}"/>
            </a:ext>
          </a:extLst>
        </xdr:cNvPr>
        <xdr:cNvCxnSpPr/>
      </xdr:nvCxnSpPr>
      <xdr:spPr>
        <a:xfrm flipV="1">
          <a:off x="18656300" y="71894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99712</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6E12A8EE-B9BD-4A10-A6E5-61F47B8AEDED}"/>
            </a:ext>
          </a:extLst>
        </xdr:cNvPr>
        <xdr:cNvSpPr txBox="1"/>
      </xdr:nvSpPr>
      <xdr:spPr>
        <a:xfrm>
          <a:off x="21075727" y="644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130192</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3BCD0527-CDCC-48FD-B78C-86BDD5DE08DA}"/>
            </a:ext>
          </a:extLst>
        </xdr:cNvPr>
        <xdr:cNvSpPr txBox="1"/>
      </xdr:nvSpPr>
      <xdr:spPr>
        <a:xfrm>
          <a:off x="20199427"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111142</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325605F0-4091-4F94-9A13-D2E24E03FB14}"/>
            </a:ext>
          </a:extLst>
        </xdr:cNvPr>
        <xdr:cNvSpPr txBox="1"/>
      </xdr:nvSpPr>
      <xdr:spPr>
        <a:xfrm>
          <a:off x="19310427" y="64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116857</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51BB5A9F-1EE9-487D-9E5D-443E62438E9E}"/>
            </a:ext>
          </a:extLst>
        </xdr:cNvPr>
        <xdr:cNvSpPr txBox="1"/>
      </xdr:nvSpPr>
      <xdr:spPr>
        <a:xfrm>
          <a:off x="18421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28592</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BB161D17-C8B1-43D2-A83E-53B372AE9978}"/>
            </a:ext>
          </a:extLst>
        </xdr:cNvPr>
        <xdr:cNvSpPr txBox="1"/>
      </xdr:nvSpPr>
      <xdr:spPr>
        <a:xfrm>
          <a:off x="21075727" y="722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30497</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1E473E4B-751C-48C0-804B-CDDB94822FF0}"/>
            </a:ext>
          </a:extLst>
        </xdr:cNvPr>
        <xdr:cNvSpPr txBox="1"/>
      </xdr:nvSpPr>
      <xdr:spPr>
        <a:xfrm>
          <a:off x="201994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30497</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E83C5660-4BFC-4623-9923-00A69DBC182D}"/>
            </a:ext>
          </a:extLst>
        </xdr:cNvPr>
        <xdr:cNvSpPr txBox="1"/>
      </xdr:nvSpPr>
      <xdr:spPr>
        <a:xfrm>
          <a:off x="193104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32402</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CF737C75-3D17-4FD5-916F-27DF9AD6E9D0}"/>
            </a:ext>
          </a:extLst>
        </xdr:cNvPr>
        <xdr:cNvSpPr txBox="1"/>
      </xdr:nvSpPr>
      <xdr:spPr>
        <a:xfrm>
          <a:off x="18421427" y="723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3139549D-C319-451E-9FEF-DF67E72962F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F427228F-3BF9-486D-B196-376DB7738C6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636030B9-8481-490F-B722-71430DE270D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6ED09BC6-A82B-4DD4-8E4B-5A661393358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FBB3C14B-788B-4D2C-BB18-F6708696907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B28F4264-AEF8-4343-8755-1F46FC40EED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2BF68A3E-8FAE-4B10-9954-D88A877C532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DDBBD64-1745-4982-8BC1-9303325B25D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F7C8870A-97AD-4EB3-AA03-D5290DE7CFE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B49C4EEF-D9AA-4ED6-AE0D-1B8117DDE8C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8AF6427E-9F81-4E0C-8506-D23B18BF9EE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4DCE063C-E7DE-43A4-86E1-5986A2DDAD6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0" name="テキスト ボックス 619">
          <a:extLst>
            <a:ext uri="{FF2B5EF4-FFF2-40B4-BE49-F238E27FC236}">
              <a16:creationId xmlns:a16="http://schemas.microsoft.com/office/drawing/2014/main" id="{BF30EE85-AFFB-4DE3-AF8C-B622EEA01843}"/>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2D67640E-3366-47E1-B1D0-C5F2A9E4300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A273860B-59E7-4FA0-9A5D-0DEAF24FC7C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8F21A72C-C704-4540-826B-F0B552A96BF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60C2F84E-5864-43C4-824E-33C967E14CD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995F2474-2B1A-4F7D-B46D-44C389ECA4C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246F21F5-0F0F-4A31-8D36-61337E13635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90EC92C1-3D6C-4AB4-B5B7-E5E4491DAAA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BEC592C1-44F1-42D0-9D82-26BB09D1699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558566D9-E0A2-4D10-80DB-9C185B15696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0" name="テキスト ボックス 629">
          <a:extLst>
            <a:ext uri="{FF2B5EF4-FFF2-40B4-BE49-F238E27FC236}">
              <a16:creationId xmlns:a16="http://schemas.microsoft.com/office/drawing/2014/main" id="{E2861AF8-4954-4000-8D8F-6F1E12604035}"/>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9E227B0E-0DDA-4ECE-AE34-538505E9BAE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a:extLst>
            <a:ext uri="{FF2B5EF4-FFF2-40B4-BE49-F238E27FC236}">
              <a16:creationId xmlns:a16="http://schemas.microsoft.com/office/drawing/2014/main" id="{778EF264-D771-4AE1-A456-992967A204C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a:extLst>
            <a:ext uri="{FF2B5EF4-FFF2-40B4-BE49-F238E27FC236}">
              <a16:creationId xmlns:a16="http://schemas.microsoft.com/office/drawing/2014/main" id="{5BF7C378-D06D-42BE-A85B-4AED73ECCD1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107769</xdr:rowOff>
    </xdr:to>
    <xdr:cxnSp macro="">
      <xdr:nvCxnSpPr>
        <xdr:cNvPr id="634" name="直線コネクタ 633">
          <a:extLst>
            <a:ext uri="{FF2B5EF4-FFF2-40B4-BE49-F238E27FC236}">
              <a16:creationId xmlns:a16="http://schemas.microsoft.com/office/drawing/2014/main" id="{59845205-5714-4D5D-B88F-B1BB1E46B7A0}"/>
            </a:ext>
          </a:extLst>
        </xdr:cNvPr>
        <xdr:cNvCxnSpPr/>
      </xdr:nvCxnSpPr>
      <xdr:spPr>
        <a:xfrm flipV="1">
          <a:off x="16318864" y="951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111596</xdr:rowOff>
    </xdr:from>
    <xdr:ext cx="405111" cy="259045"/>
    <xdr:sp macro="" textlink="">
      <xdr:nvSpPr>
        <xdr:cNvPr id="635" name="【学校施設】&#10;有形固定資産減価償却率最小値テキスト">
          <a:extLst>
            <a:ext uri="{FF2B5EF4-FFF2-40B4-BE49-F238E27FC236}">
              <a16:creationId xmlns:a16="http://schemas.microsoft.com/office/drawing/2014/main" id="{793F31E0-9D63-45BE-ABF3-60B130BC0AD6}"/>
            </a:ext>
          </a:extLst>
        </xdr:cNvPr>
        <xdr:cNvSpPr txBox="1"/>
      </xdr:nvSpPr>
      <xdr:spPr>
        <a:xfrm>
          <a:off x="16357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107769</xdr:rowOff>
    </xdr:from>
    <xdr:to>
      <xdr:col>86</xdr:col>
      <xdr:colOff>25400</xdr:colOff>
      <xdr:row>64</xdr:row>
      <xdr:rowOff>107769</xdr:rowOff>
    </xdr:to>
    <xdr:cxnSp macro="">
      <xdr:nvCxnSpPr>
        <xdr:cNvPr id="636" name="直線コネクタ 635">
          <a:extLst>
            <a:ext uri="{FF2B5EF4-FFF2-40B4-BE49-F238E27FC236}">
              <a16:creationId xmlns:a16="http://schemas.microsoft.com/office/drawing/2014/main" id="{18AA470A-6D1C-46C3-8A80-21684233F6BF}"/>
            </a:ext>
          </a:extLst>
        </xdr:cNvPr>
        <xdr:cNvCxnSpPr/>
      </xdr:nvCxnSpPr>
      <xdr:spPr>
        <a:xfrm>
          <a:off x="16230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637" name="【学校施設】&#10;有形固定資産減価償却率最大値テキスト">
          <a:extLst>
            <a:ext uri="{FF2B5EF4-FFF2-40B4-BE49-F238E27FC236}">
              <a16:creationId xmlns:a16="http://schemas.microsoft.com/office/drawing/2014/main" id="{84189011-D431-40AF-8FBD-58F127227C79}"/>
            </a:ext>
          </a:extLst>
        </xdr:cNvPr>
        <xdr:cNvSpPr txBox="1"/>
      </xdr:nvSpPr>
      <xdr:spPr>
        <a:xfrm>
          <a:off x="163576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8" name="直線コネクタ 637">
          <a:extLst>
            <a:ext uri="{FF2B5EF4-FFF2-40B4-BE49-F238E27FC236}">
              <a16:creationId xmlns:a16="http://schemas.microsoft.com/office/drawing/2014/main" id="{72555A03-AF7A-467E-AD1E-697C78434108}"/>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66783</xdr:rowOff>
    </xdr:from>
    <xdr:ext cx="405111" cy="259045"/>
    <xdr:sp macro="" textlink="">
      <xdr:nvSpPr>
        <xdr:cNvPr id="639" name="【学校施設】&#10;有形固定資産減価償却率平均値テキスト">
          <a:extLst>
            <a:ext uri="{FF2B5EF4-FFF2-40B4-BE49-F238E27FC236}">
              <a16:creationId xmlns:a16="http://schemas.microsoft.com/office/drawing/2014/main" id="{9AC71324-64A3-49E7-AE5C-551FDADDDB39}"/>
            </a:ext>
          </a:extLst>
        </xdr:cNvPr>
        <xdr:cNvSpPr txBox="1"/>
      </xdr:nvSpPr>
      <xdr:spPr>
        <a:xfrm>
          <a:off x="16357600" y="10182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640" name="フローチャート: 判断 639">
          <a:extLst>
            <a:ext uri="{FF2B5EF4-FFF2-40B4-BE49-F238E27FC236}">
              <a16:creationId xmlns:a16="http://schemas.microsoft.com/office/drawing/2014/main" id="{F9896F86-7B4D-45EC-95E7-81FF5A6D21D7}"/>
            </a:ext>
          </a:extLst>
        </xdr:cNvPr>
        <xdr:cNvSpPr/>
      </xdr:nvSpPr>
      <xdr:spPr>
        <a:xfrm>
          <a:off x="162687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641" name="フローチャート: 判断 640">
          <a:extLst>
            <a:ext uri="{FF2B5EF4-FFF2-40B4-BE49-F238E27FC236}">
              <a16:creationId xmlns:a16="http://schemas.microsoft.com/office/drawing/2014/main" id="{A812AD45-1A95-4FB4-B24C-9685DD4506F7}"/>
            </a:ext>
          </a:extLst>
        </xdr:cNvPr>
        <xdr:cNvSpPr/>
      </xdr:nvSpPr>
      <xdr:spPr>
        <a:xfrm>
          <a:off x="15430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169635</xdr:rowOff>
    </xdr:from>
    <xdr:to>
      <xdr:col>76</xdr:col>
      <xdr:colOff>165100</xdr:colOff>
      <xdr:row>60</xdr:row>
      <xdr:rowOff>99785</xdr:rowOff>
    </xdr:to>
    <xdr:sp macro="" textlink="">
      <xdr:nvSpPr>
        <xdr:cNvPr id="642" name="フローチャート: 判断 641">
          <a:extLst>
            <a:ext uri="{FF2B5EF4-FFF2-40B4-BE49-F238E27FC236}">
              <a16:creationId xmlns:a16="http://schemas.microsoft.com/office/drawing/2014/main" id="{B447D103-5DE3-4B9C-BF21-0532C8D5F09C}"/>
            </a:ext>
          </a:extLst>
        </xdr:cNvPr>
        <xdr:cNvSpPr/>
      </xdr:nvSpPr>
      <xdr:spPr>
        <a:xfrm>
          <a:off x="14541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101056</xdr:rowOff>
    </xdr:from>
    <xdr:to>
      <xdr:col>72</xdr:col>
      <xdr:colOff>38100</xdr:colOff>
      <xdr:row>60</xdr:row>
      <xdr:rowOff>31206</xdr:rowOff>
    </xdr:to>
    <xdr:sp macro="" textlink="">
      <xdr:nvSpPr>
        <xdr:cNvPr id="643" name="フローチャート: 判断 642">
          <a:extLst>
            <a:ext uri="{FF2B5EF4-FFF2-40B4-BE49-F238E27FC236}">
              <a16:creationId xmlns:a16="http://schemas.microsoft.com/office/drawing/2014/main" id="{1CDAD7E4-8A9E-4D18-AFAD-952B52FEF616}"/>
            </a:ext>
          </a:extLst>
        </xdr:cNvPr>
        <xdr:cNvSpPr/>
      </xdr:nvSpPr>
      <xdr:spPr>
        <a:xfrm>
          <a:off x="136525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644" name="フローチャート: 判断 643">
          <a:extLst>
            <a:ext uri="{FF2B5EF4-FFF2-40B4-BE49-F238E27FC236}">
              <a16:creationId xmlns:a16="http://schemas.microsoft.com/office/drawing/2014/main" id="{F661BDD0-02B1-4C54-AA9E-AA98CABEF47B}"/>
            </a:ext>
          </a:extLst>
        </xdr:cNvPr>
        <xdr:cNvSpPr/>
      </xdr:nvSpPr>
      <xdr:spPr>
        <a:xfrm>
          <a:off x="12763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FD2B34EA-D96E-4314-869A-4487A31EC30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82824369-FE16-497C-A236-3857F0C95B6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38434121-09ED-4062-BDB9-550992A346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FFEF536A-FBD2-4EB6-81CB-4FDA077442B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2D39CBA0-5888-4901-B64A-611B6C8B6AA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86360</xdr:rowOff>
    </xdr:from>
    <xdr:to>
      <xdr:col>85</xdr:col>
      <xdr:colOff>177800</xdr:colOff>
      <xdr:row>63</xdr:row>
      <xdr:rowOff>16510</xdr:rowOff>
    </xdr:to>
    <xdr:sp macro="" textlink="">
      <xdr:nvSpPr>
        <xdr:cNvPr id="650" name="楕円 649">
          <a:extLst>
            <a:ext uri="{FF2B5EF4-FFF2-40B4-BE49-F238E27FC236}">
              <a16:creationId xmlns:a16="http://schemas.microsoft.com/office/drawing/2014/main" id="{0203E501-D90C-43E1-895F-3573B3453202}"/>
            </a:ext>
          </a:extLst>
        </xdr:cNvPr>
        <xdr:cNvSpPr/>
      </xdr:nvSpPr>
      <xdr:spPr>
        <a:xfrm>
          <a:off x="16268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64787</xdr:rowOff>
    </xdr:from>
    <xdr:ext cx="405111" cy="259045"/>
    <xdr:sp macro="" textlink="">
      <xdr:nvSpPr>
        <xdr:cNvPr id="651" name="【学校施設】&#10;有形固定資産減価償却率該当値テキスト">
          <a:extLst>
            <a:ext uri="{FF2B5EF4-FFF2-40B4-BE49-F238E27FC236}">
              <a16:creationId xmlns:a16="http://schemas.microsoft.com/office/drawing/2014/main" id="{4D94E721-BF8F-4E5C-B125-40E18B570665}"/>
            </a:ext>
          </a:extLst>
        </xdr:cNvPr>
        <xdr:cNvSpPr txBox="1"/>
      </xdr:nvSpPr>
      <xdr:spPr>
        <a:xfrm>
          <a:off x="16357600"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43906</xdr:rowOff>
    </xdr:from>
    <xdr:to>
      <xdr:col>81</xdr:col>
      <xdr:colOff>101600</xdr:colOff>
      <xdr:row>62</xdr:row>
      <xdr:rowOff>145506</xdr:rowOff>
    </xdr:to>
    <xdr:sp macro="" textlink="">
      <xdr:nvSpPr>
        <xdr:cNvPr id="652" name="楕円 651">
          <a:extLst>
            <a:ext uri="{FF2B5EF4-FFF2-40B4-BE49-F238E27FC236}">
              <a16:creationId xmlns:a16="http://schemas.microsoft.com/office/drawing/2014/main" id="{6E8A4D8A-811E-45A8-B456-6E2ECC671634}"/>
            </a:ext>
          </a:extLst>
        </xdr:cNvPr>
        <xdr:cNvSpPr/>
      </xdr:nvSpPr>
      <xdr:spPr>
        <a:xfrm>
          <a:off x="15430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94706</xdr:rowOff>
    </xdr:from>
    <xdr:to>
      <xdr:col>85</xdr:col>
      <xdr:colOff>127000</xdr:colOff>
      <xdr:row>62</xdr:row>
      <xdr:rowOff>137160</xdr:rowOff>
    </xdr:to>
    <xdr:cxnSp macro="">
      <xdr:nvCxnSpPr>
        <xdr:cNvPr id="653" name="直線コネクタ 652">
          <a:extLst>
            <a:ext uri="{FF2B5EF4-FFF2-40B4-BE49-F238E27FC236}">
              <a16:creationId xmlns:a16="http://schemas.microsoft.com/office/drawing/2014/main" id="{CE117170-E2A7-444E-83F3-255060899A2A}"/>
            </a:ext>
          </a:extLst>
        </xdr:cNvPr>
        <xdr:cNvCxnSpPr/>
      </xdr:nvCxnSpPr>
      <xdr:spPr>
        <a:xfrm>
          <a:off x="15481300" y="1072460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133713</xdr:rowOff>
    </xdr:from>
    <xdr:to>
      <xdr:col>76</xdr:col>
      <xdr:colOff>165100</xdr:colOff>
      <xdr:row>62</xdr:row>
      <xdr:rowOff>63863</xdr:rowOff>
    </xdr:to>
    <xdr:sp macro="" textlink="">
      <xdr:nvSpPr>
        <xdr:cNvPr id="654" name="楕円 653">
          <a:extLst>
            <a:ext uri="{FF2B5EF4-FFF2-40B4-BE49-F238E27FC236}">
              <a16:creationId xmlns:a16="http://schemas.microsoft.com/office/drawing/2014/main" id="{56C59155-6582-480A-957F-C910DE1196F2}"/>
            </a:ext>
          </a:extLst>
        </xdr:cNvPr>
        <xdr:cNvSpPr/>
      </xdr:nvSpPr>
      <xdr:spPr>
        <a:xfrm>
          <a:off x="14541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13063</xdr:rowOff>
    </xdr:from>
    <xdr:to>
      <xdr:col>81</xdr:col>
      <xdr:colOff>50800</xdr:colOff>
      <xdr:row>62</xdr:row>
      <xdr:rowOff>94706</xdr:rowOff>
    </xdr:to>
    <xdr:cxnSp macro="">
      <xdr:nvCxnSpPr>
        <xdr:cNvPr id="655" name="直線コネクタ 654">
          <a:extLst>
            <a:ext uri="{FF2B5EF4-FFF2-40B4-BE49-F238E27FC236}">
              <a16:creationId xmlns:a16="http://schemas.microsoft.com/office/drawing/2014/main" id="{6BE23CC9-A208-452F-8792-902CEE95D7C3}"/>
            </a:ext>
          </a:extLst>
        </xdr:cNvPr>
        <xdr:cNvCxnSpPr/>
      </xdr:nvCxnSpPr>
      <xdr:spPr>
        <a:xfrm>
          <a:off x="14592300" y="1064296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110853</xdr:rowOff>
    </xdr:from>
    <xdr:to>
      <xdr:col>72</xdr:col>
      <xdr:colOff>38100</xdr:colOff>
      <xdr:row>62</xdr:row>
      <xdr:rowOff>41003</xdr:rowOff>
    </xdr:to>
    <xdr:sp macro="" textlink="">
      <xdr:nvSpPr>
        <xdr:cNvPr id="656" name="楕円 655">
          <a:extLst>
            <a:ext uri="{FF2B5EF4-FFF2-40B4-BE49-F238E27FC236}">
              <a16:creationId xmlns:a16="http://schemas.microsoft.com/office/drawing/2014/main" id="{300C6E8A-EF33-44FB-BF14-F2588CFC8010}"/>
            </a:ext>
          </a:extLst>
        </xdr:cNvPr>
        <xdr:cNvSpPr/>
      </xdr:nvSpPr>
      <xdr:spPr>
        <a:xfrm>
          <a:off x="13652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161653</xdr:rowOff>
    </xdr:from>
    <xdr:to>
      <xdr:col>76</xdr:col>
      <xdr:colOff>114300</xdr:colOff>
      <xdr:row>62</xdr:row>
      <xdr:rowOff>13063</xdr:rowOff>
    </xdr:to>
    <xdr:cxnSp macro="">
      <xdr:nvCxnSpPr>
        <xdr:cNvPr id="657" name="直線コネクタ 656">
          <a:extLst>
            <a:ext uri="{FF2B5EF4-FFF2-40B4-BE49-F238E27FC236}">
              <a16:creationId xmlns:a16="http://schemas.microsoft.com/office/drawing/2014/main" id="{24A369C6-35A4-4508-8383-668BC7A4033E}"/>
            </a:ext>
          </a:extLst>
        </xdr:cNvPr>
        <xdr:cNvCxnSpPr/>
      </xdr:nvCxnSpPr>
      <xdr:spPr>
        <a:xfrm>
          <a:off x="13703300" y="106201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58601</xdr:rowOff>
    </xdr:from>
    <xdr:to>
      <xdr:col>67</xdr:col>
      <xdr:colOff>101600</xdr:colOff>
      <xdr:row>61</xdr:row>
      <xdr:rowOff>160201</xdr:rowOff>
    </xdr:to>
    <xdr:sp macro="" textlink="">
      <xdr:nvSpPr>
        <xdr:cNvPr id="658" name="楕円 657">
          <a:extLst>
            <a:ext uri="{FF2B5EF4-FFF2-40B4-BE49-F238E27FC236}">
              <a16:creationId xmlns:a16="http://schemas.microsoft.com/office/drawing/2014/main" id="{E406DB89-024D-4CF6-A024-5D5AFA354509}"/>
            </a:ext>
          </a:extLst>
        </xdr:cNvPr>
        <xdr:cNvSpPr/>
      </xdr:nvSpPr>
      <xdr:spPr>
        <a:xfrm>
          <a:off x="12763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109401</xdr:rowOff>
    </xdr:from>
    <xdr:to>
      <xdr:col>71</xdr:col>
      <xdr:colOff>177800</xdr:colOff>
      <xdr:row>61</xdr:row>
      <xdr:rowOff>161653</xdr:rowOff>
    </xdr:to>
    <xdr:cxnSp macro="">
      <xdr:nvCxnSpPr>
        <xdr:cNvPr id="659" name="直線コネクタ 658">
          <a:extLst>
            <a:ext uri="{FF2B5EF4-FFF2-40B4-BE49-F238E27FC236}">
              <a16:creationId xmlns:a16="http://schemas.microsoft.com/office/drawing/2014/main" id="{1C9C7B7F-ABD3-45DA-BA29-6570A57D5318}"/>
            </a:ext>
          </a:extLst>
        </xdr:cNvPr>
        <xdr:cNvCxnSpPr/>
      </xdr:nvCxnSpPr>
      <xdr:spPr>
        <a:xfrm>
          <a:off x="12814300" y="1056785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116312</xdr:rowOff>
    </xdr:from>
    <xdr:ext cx="405111" cy="259045"/>
    <xdr:sp macro="" textlink="">
      <xdr:nvSpPr>
        <xdr:cNvPr id="660" name="n_1aveValue【学校施設】&#10;有形固定資産減価償却率">
          <a:extLst>
            <a:ext uri="{FF2B5EF4-FFF2-40B4-BE49-F238E27FC236}">
              <a16:creationId xmlns:a16="http://schemas.microsoft.com/office/drawing/2014/main" id="{0A4FD1A0-47BA-4510-A9E5-0B43DB8B6CE6}"/>
            </a:ext>
          </a:extLst>
        </xdr:cNvPr>
        <xdr:cNvSpPr txBox="1"/>
      </xdr:nvSpPr>
      <xdr:spPr>
        <a:xfrm>
          <a:off x="152660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116312</xdr:rowOff>
    </xdr:from>
    <xdr:ext cx="405111" cy="259045"/>
    <xdr:sp macro="" textlink="">
      <xdr:nvSpPr>
        <xdr:cNvPr id="661" name="n_2aveValue【学校施設】&#10;有形固定資産減価償却率">
          <a:extLst>
            <a:ext uri="{FF2B5EF4-FFF2-40B4-BE49-F238E27FC236}">
              <a16:creationId xmlns:a16="http://schemas.microsoft.com/office/drawing/2014/main" id="{9B0B1A30-B0E6-4592-A0BA-06E15506532E}"/>
            </a:ext>
          </a:extLst>
        </xdr:cNvPr>
        <xdr:cNvSpPr txBox="1"/>
      </xdr:nvSpPr>
      <xdr:spPr>
        <a:xfrm>
          <a:off x="14389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47733</xdr:rowOff>
    </xdr:from>
    <xdr:ext cx="405111" cy="259045"/>
    <xdr:sp macro="" textlink="">
      <xdr:nvSpPr>
        <xdr:cNvPr id="662" name="n_3aveValue【学校施設】&#10;有形固定資産減価償却率">
          <a:extLst>
            <a:ext uri="{FF2B5EF4-FFF2-40B4-BE49-F238E27FC236}">
              <a16:creationId xmlns:a16="http://schemas.microsoft.com/office/drawing/2014/main" id="{B8D3F596-8202-41B3-9EE9-2A6BA7095C9D}"/>
            </a:ext>
          </a:extLst>
        </xdr:cNvPr>
        <xdr:cNvSpPr txBox="1"/>
      </xdr:nvSpPr>
      <xdr:spPr>
        <a:xfrm>
          <a:off x="13500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73858</xdr:rowOff>
    </xdr:from>
    <xdr:ext cx="405111" cy="259045"/>
    <xdr:sp macro="" textlink="">
      <xdr:nvSpPr>
        <xdr:cNvPr id="663" name="n_4aveValue【学校施設】&#10;有形固定資産減価償却率">
          <a:extLst>
            <a:ext uri="{FF2B5EF4-FFF2-40B4-BE49-F238E27FC236}">
              <a16:creationId xmlns:a16="http://schemas.microsoft.com/office/drawing/2014/main" id="{C9ED7BCF-CA34-45CB-B31B-70FD80645914}"/>
            </a:ext>
          </a:extLst>
        </xdr:cNvPr>
        <xdr:cNvSpPr txBox="1"/>
      </xdr:nvSpPr>
      <xdr:spPr>
        <a:xfrm>
          <a:off x="12611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136633</xdr:rowOff>
    </xdr:from>
    <xdr:ext cx="405111" cy="259045"/>
    <xdr:sp macro="" textlink="">
      <xdr:nvSpPr>
        <xdr:cNvPr id="664" name="n_1mainValue【学校施設】&#10;有形固定資産減価償却率">
          <a:extLst>
            <a:ext uri="{FF2B5EF4-FFF2-40B4-BE49-F238E27FC236}">
              <a16:creationId xmlns:a16="http://schemas.microsoft.com/office/drawing/2014/main" id="{3343A3BC-43C9-4B49-8CB8-08C1E42DE292}"/>
            </a:ext>
          </a:extLst>
        </xdr:cNvPr>
        <xdr:cNvSpPr txBox="1"/>
      </xdr:nvSpPr>
      <xdr:spPr>
        <a:xfrm>
          <a:off x="152660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54990</xdr:rowOff>
    </xdr:from>
    <xdr:ext cx="405111" cy="259045"/>
    <xdr:sp macro="" textlink="">
      <xdr:nvSpPr>
        <xdr:cNvPr id="665" name="n_2mainValue【学校施設】&#10;有形固定資産減価償却率">
          <a:extLst>
            <a:ext uri="{FF2B5EF4-FFF2-40B4-BE49-F238E27FC236}">
              <a16:creationId xmlns:a16="http://schemas.microsoft.com/office/drawing/2014/main" id="{EFADBC97-94D0-4129-B809-55AFC8A0A1AB}"/>
            </a:ext>
          </a:extLst>
        </xdr:cNvPr>
        <xdr:cNvSpPr txBox="1"/>
      </xdr:nvSpPr>
      <xdr:spPr>
        <a:xfrm>
          <a:off x="14389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32130</xdr:rowOff>
    </xdr:from>
    <xdr:ext cx="405111" cy="259045"/>
    <xdr:sp macro="" textlink="">
      <xdr:nvSpPr>
        <xdr:cNvPr id="666" name="n_3mainValue【学校施設】&#10;有形固定資産減価償却率">
          <a:extLst>
            <a:ext uri="{FF2B5EF4-FFF2-40B4-BE49-F238E27FC236}">
              <a16:creationId xmlns:a16="http://schemas.microsoft.com/office/drawing/2014/main" id="{EFF7D0AA-45A1-4136-B072-BAE85B9D5709}"/>
            </a:ext>
          </a:extLst>
        </xdr:cNvPr>
        <xdr:cNvSpPr txBox="1"/>
      </xdr:nvSpPr>
      <xdr:spPr>
        <a:xfrm>
          <a:off x="13500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151328</xdr:rowOff>
    </xdr:from>
    <xdr:ext cx="405111" cy="259045"/>
    <xdr:sp macro="" textlink="">
      <xdr:nvSpPr>
        <xdr:cNvPr id="667" name="n_4mainValue【学校施設】&#10;有形固定資産減価償却率">
          <a:extLst>
            <a:ext uri="{FF2B5EF4-FFF2-40B4-BE49-F238E27FC236}">
              <a16:creationId xmlns:a16="http://schemas.microsoft.com/office/drawing/2014/main" id="{93D48CD2-E2CD-4C87-AE6A-AC675E2E04FE}"/>
            </a:ext>
          </a:extLst>
        </xdr:cNvPr>
        <xdr:cNvSpPr txBox="1"/>
      </xdr:nvSpPr>
      <xdr:spPr>
        <a:xfrm>
          <a:off x="12611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71C55F54-70C9-4AAA-8935-122A910FD69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F8221DA0-25BF-4E09-9921-CE9D057E492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6E98F975-1A6B-457F-AFE1-83C6AC7B104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31AF37A8-C50C-4377-865B-010CF2FCFD3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B9A1AF4-A427-4421-A635-57D6AE5015A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36395E52-52E6-4D71-B71A-E870A296541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CD0B548B-C4AE-4F8C-AA34-CBFE48B41C6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ECE2E452-BDF2-4F97-A4F9-09F8B36B6BF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FFB6EE39-82BD-4CF3-B023-C2AC8CF788A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86297796-9259-47AA-99ED-2B5BC98DDC4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a:extLst>
            <a:ext uri="{FF2B5EF4-FFF2-40B4-BE49-F238E27FC236}">
              <a16:creationId xmlns:a16="http://schemas.microsoft.com/office/drawing/2014/main" id="{87939372-D27B-4721-9A9E-3B435A1DDD2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87D3267C-057C-4894-A54B-167ED40E08A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A44BDB45-9F83-4135-90B9-5BCB862F7D1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102F904B-AB32-4B81-8D9B-64D54DA05E4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588C3A17-E982-435D-A5B3-F96A239FF22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2FDA79CB-A426-45BC-802A-32CC49418DB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61A63DA3-DD05-49F5-B97C-29357234FC8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85549DB6-B95D-4E5C-8D3A-020C20F1DC4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A6CA2A83-1E19-4D5F-BFCE-7A72721C9DE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9DA4D2DC-6A07-4B30-91ED-A72AC1E5974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50357BE8-1285-4D80-A961-209854818FF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1F6F5DF3-3158-420E-B0C8-DE42B2F2F5B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2D9C8AFF-BF5F-4DFC-82F9-C66AA61562F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A4B240C1-74C6-4D96-B89F-10BCF1C488F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253C815F-20BF-48ED-BF69-297E62DE519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9D27DB6F-DF2D-4E59-BB1D-91A9FDE3994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155448</xdr:rowOff>
    </xdr:from>
    <xdr:to>
      <xdr:col>116</xdr:col>
      <xdr:colOff>62864</xdr:colOff>
      <xdr:row>64</xdr:row>
      <xdr:rowOff>102543</xdr:rowOff>
    </xdr:to>
    <xdr:cxnSp macro="">
      <xdr:nvCxnSpPr>
        <xdr:cNvPr id="694" name="直線コネクタ 693">
          <a:extLst>
            <a:ext uri="{FF2B5EF4-FFF2-40B4-BE49-F238E27FC236}">
              <a16:creationId xmlns:a16="http://schemas.microsoft.com/office/drawing/2014/main" id="{4331D4E9-13A2-4862-8447-CFB3ECB10F51}"/>
            </a:ext>
          </a:extLst>
        </xdr:cNvPr>
        <xdr:cNvCxnSpPr/>
      </xdr:nvCxnSpPr>
      <xdr:spPr>
        <a:xfrm flipV="1">
          <a:off x="22160864" y="9585198"/>
          <a:ext cx="0" cy="149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106370</xdr:rowOff>
    </xdr:from>
    <xdr:ext cx="469744" cy="259045"/>
    <xdr:sp macro="" textlink="">
      <xdr:nvSpPr>
        <xdr:cNvPr id="695" name="【学校施設】&#10;一人当たり面積最小値テキスト">
          <a:extLst>
            <a:ext uri="{FF2B5EF4-FFF2-40B4-BE49-F238E27FC236}">
              <a16:creationId xmlns:a16="http://schemas.microsoft.com/office/drawing/2014/main" id="{E7F58C2A-1889-4AF2-A277-7CB19961225E}"/>
            </a:ext>
          </a:extLst>
        </xdr:cNvPr>
        <xdr:cNvSpPr txBox="1"/>
      </xdr:nvSpPr>
      <xdr:spPr>
        <a:xfrm>
          <a:off x="22199600" y="1107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102543</xdr:rowOff>
    </xdr:from>
    <xdr:to>
      <xdr:col>116</xdr:col>
      <xdr:colOff>152400</xdr:colOff>
      <xdr:row>64</xdr:row>
      <xdr:rowOff>102543</xdr:rowOff>
    </xdr:to>
    <xdr:cxnSp macro="">
      <xdr:nvCxnSpPr>
        <xdr:cNvPr id="696" name="直線コネクタ 695">
          <a:extLst>
            <a:ext uri="{FF2B5EF4-FFF2-40B4-BE49-F238E27FC236}">
              <a16:creationId xmlns:a16="http://schemas.microsoft.com/office/drawing/2014/main" id="{08BC7899-B2B5-4344-B151-73DA52FC6377}"/>
            </a:ext>
          </a:extLst>
        </xdr:cNvPr>
        <xdr:cNvCxnSpPr/>
      </xdr:nvCxnSpPr>
      <xdr:spPr>
        <a:xfrm>
          <a:off x="22072600" y="1107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102125</xdr:rowOff>
    </xdr:from>
    <xdr:ext cx="469744" cy="259045"/>
    <xdr:sp macro="" textlink="">
      <xdr:nvSpPr>
        <xdr:cNvPr id="697" name="【学校施設】&#10;一人当たり面積最大値テキスト">
          <a:extLst>
            <a:ext uri="{FF2B5EF4-FFF2-40B4-BE49-F238E27FC236}">
              <a16:creationId xmlns:a16="http://schemas.microsoft.com/office/drawing/2014/main" id="{E5E0C1E0-9A25-4685-95BC-4AC10896D15E}"/>
            </a:ext>
          </a:extLst>
        </xdr:cNvPr>
        <xdr:cNvSpPr txBox="1"/>
      </xdr:nvSpPr>
      <xdr:spPr>
        <a:xfrm>
          <a:off x="22199600" y="936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155448</xdr:rowOff>
    </xdr:from>
    <xdr:to>
      <xdr:col>116</xdr:col>
      <xdr:colOff>152400</xdr:colOff>
      <xdr:row>55</xdr:row>
      <xdr:rowOff>155448</xdr:rowOff>
    </xdr:to>
    <xdr:cxnSp macro="">
      <xdr:nvCxnSpPr>
        <xdr:cNvPr id="698" name="直線コネクタ 697">
          <a:extLst>
            <a:ext uri="{FF2B5EF4-FFF2-40B4-BE49-F238E27FC236}">
              <a16:creationId xmlns:a16="http://schemas.microsoft.com/office/drawing/2014/main" id="{0F1E3FB7-A451-4995-A823-45FCAB5E5CD1}"/>
            </a:ext>
          </a:extLst>
        </xdr:cNvPr>
        <xdr:cNvCxnSpPr/>
      </xdr:nvCxnSpPr>
      <xdr:spPr>
        <a:xfrm>
          <a:off x="22072600" y="958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26905</xdr:rowOff>
    </xdr:from>
    <xdr:ext cx="469744" cy="259045"/>
    <xdr:sp macro="" textlink="">
      <xdr:nvSpPr>
        <xdr:cNvPr id="699" name="【学校施設】&#10;一人当たり面積平均値テキスト">
          <a:extLst>
            <a:ext uri="{FF2B5EF4-FFF2-40B4-BE49-F238E27FC236}">
              <a16:creationId xmlns:a16="http://schemas.microsoft.com/office/drawing/2014/main" id="{4DAD7E25-A1A7-4610-92B6-E760DC894EB6}"/>
            </a:ext>
          </a:extLst>
        </xdr:cNvPr>
        <xdr:cNvSpPr txBox="1"/>
      </xdr:nvSpPr>
      <xdr:spPr>
        <a:xfrm>
          <a:off x="22199600" y="10485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48478</xdr:rowOff>
    </xdr:from>
    <xdr:to>
      <xdr:col>116</xdr:col>
      <xdr:colOff>114300</xdr:colOff>
      <xdr:row>61</xdr:row>
      <xdr:rowOff>150078</xdr:rowOff>
    </xdr:to>
    <xdr:sp macro="" textlink="">
      <xdr:nvSpPr>
        <xdr:cNvPr id="700" name="フローチャート: 判断 699">
          <a:extLst>
            <a:ext uri="{FF2B5EF4-FFF2-40B4-BE49-F238E27FC236}">
              <a16:creationId xmlns:a16="http://schemas.microsoft.com/office/drawing/2014/main" id="{CC3074D4-91D6-4B98-814E-96769D465451}"/>
            </a:ext>
          </a:extLst>
        </xdr:cNvPr>
        <xdr:cNvSpPr/>
      </xdr:nvSpPr>
      <xdr:spPr>
        <a:xfrm>
          <a:off x="22110700" y="1050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55009</xdr:rowOff>
    </xdr:from>
    <xdr:to>
      <xdr:col>112</xdr:col>
      <xdr:colOff>38100</xdr:colOff>
      <xdr:row>61</xdr:row>
      <xdr:rowOff>156609</xdr:rowOff>
    </xdr:to>
    <xdr:sp macro="" textlink="">
      <xdr:nvSpPr>
        <xdr:cNvPr id="701" name="フローチャート: 判断 700">
          <a:extLst>
            <a:ext uri="{FF2B5EF4-FFF2-40B4-BE49-F238E27FC236}">
              <a16:creationId xmlns:a16="http://schemas.microsoft.com/office/drawing/2014/main" id="{196E7248-2BC6-42AB-AB5B-53794A1ADB81}"/>
            </a:ext>
          </a:extLst>
        </xdr:cNvPr>
        <xdr:cNvSpPr/>
      </xdr:nvSpPr>
      <xdr:spPr>
        <a:xfrm>
          <a:off x="21272500" y="105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7656</xdr:rowOff>
    </xdr:from>
    <xdr:to>
      <xdr:col>107</xdr:col>
      <xdr:colOff>101600</xdr:colOff>
      <xdr:row>61</xdr:row>
      <xdr:rowOff>109256</xdr:rowOff>
    </xdr:to>
    <xdr:sp macro="" textlink="">
      <xdr:nvSpPr>
        <xdr:cNvPr id="702" name="フローチャート: 判断 701">
          <a:extLst>
            <a:ext uri="{FF2B5EF4-FFF2-40B4-BE49-F238E27FC236}">
              <a16:creationId xmlns:a16="http://schemas.microsoft.com/office/drawing/2014/main" id="{8BAB36E1-8EFF-4492-BB02-B09F3E1F4752}"/>
            </a:ext>
          </a:extLst>
        </xdr:cNvPr>
        <xdr:cNvSpPr/>
      </xdr:nvSpPr>
      <xdr:spPr>
        <a:xfrm>
          <a:off x="20383500" y="104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151347</xdr:rowOff>
    </xdr:from>
    <xdr:to>
      <xdr:col>102</xdr:col>
      <xdr:colOff>165100</xdr:colOff>
      <xdr:row>61</xdr:row>
      <xdr:rowOff>81497</xdr:rowOff>
    </xdr:to>
    <xdr:sp macro="" textlink="">
      <xdr:nvSpPr>
        <xdr:cNvPr id="703" name="フローチャート: 判断 702">
          <a:extLst>
            <a:ext uri="{FF2B5EF4-FFF2-40B4-BE49-F238E27FC236}">
              <a16:creationId xmlns:a16="http://schemas.microsoft.com/office/drawing/2014/main" id="{2F626487-0777-4058-8567-A90BE15AD93E}"/>
            </a:ext>
          </a:extLst>
        </xdr:cNvPr>
        <xdr:cNvSpPr/>
      </xdr:nvSpPr>
      <xdr:spPr>
        <a:xfrm>
          <a:off x="19494500" y="104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1451</xdr:rowOff>
    </xdr:from>
    <xdr:to>
      <xdr:col>98</xdr:col>
      <xdr:colOff>38100</xdr:colOff>
      <xdr:row>61</xdr:row>
      <xdr:rowOff>103051</xdr:rowOff>
    </xdr:to>
    <xdr:sp macro="" textlink="">
      <xdr:nvSpPr>
        <xdr:cNvPr id="704" name="フローチャート: 判断 703">
          <a:extLst>
            <a:ext uri="{FF2B5EF4-FFF2-40B4-BE49-F238E27FC236}">
              <a16:creationId xmlns:a16="http://schemas.microsoft.com/office/drawing/2014/main" id="{ABFD8952-D1AF-4A6B-BC7F-CA1459EBBBF1}"/>
            </a:ext>
          </a:extLst>
        </xdr:cNvPr>
        <xdr:cNvSpPr/>
      </xdr:nvSpPr>
      <xdr:spPr>
        <a:xfrm>
          <a:off x="18605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89CB8A33-8B6A-4FB5-B2C9-E411A315A6A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EC3D595-1370-41B1-B6CF-35B678BFD54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B618BBB4-8BC0-4D45-A105-548B1A8F6C7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3181939C-CA05-43F2-A1CA-B25BC89BDFB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89EE5927-5C14-48A1-ABC5-604F21BD8CF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102362</xdr:rowOff>
    </xdr:from>
    <xdr:to>
      <xdr:col>116</xdr:col>
      <xdr:colOff>114300</xdr:colOff>
      <xdr:row>61</xdr:row>
      <xdr:rowOff>32512</xdr:rowOff>
    </xdr:to>
    <xdr:sp macro="" textlink="">
      <xdr:nvSpPr>
        <xdr:cNvPr id="710" name="楕円 709">
          <a:extLst>
            <a:ext uri="{FF2B5EF4-FFF2-40B4-BE49-F238E27FC236}">
              <a16:creationId xmlns:a16="http://schemas.microsoft.com/office/drawing/2014/main" id="{A29B7D76-EC64-4B50-8C49-7519F0B3C505}"/>
            </a:ext>
          </a:extLst>
        </xdr:cNvPr>
        <xdr:cNvSpPr/>
      </xdr:nvSpPr>
      <xdr:spPr>
        <a:xfrm>
          <a:off x="221107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125239</xdr:rowOff>
    </xdr:from>
    <xdr:ext cx="469744" cy="259045"/>
    <xdr:sp macro="" textlink="">
      <xdr:nvSpPr>
        <xdr:cNvPr id="711" name="【学校施設】&#10;一人当たり面積該当値テキスト">
          <a:extLst>
            <a:ext uri="{FF2B5EF4-FFF2-40B4-BE49-F238E27FC236}">
              <a16:creationId xmlns:a16="http://schemas.microsoft.com/office/drawing/2014/main" id="{C4A35DED-FFB7-4955-9F07-4DF5CC17D66C}"/>
            </a:ext>
          </a:extLst>
        </xdr:cNvPr>
        <xdr:cNvSpPr txBox="1"/>
      </xdr:nvSpPr>
      <xdr:spPr>
        <a:xfrm>
          <a:off x="22199600" y="102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96484</xdr:rowOff>
    </xdr:from>
    <xdr:to>
      <xdr:col>112</xdr:col>
      <xdr:colOff>38100</xdr:colOff>
      <xdr:row>62</xdr:row>
      <xdr:rowOff>26634</xdr:rowOff>
    </xdr:to>
    <xdr:sp macro="" textlink="">
      <xdr:nvSpPr>
        <xdr:cNvPr id="712" name="楕円 711">
          <a:extLst>
            <a:ext uri="{FF2B5EF4-FFF2-40B4-BE49-F238E27FC236}">
              <a16:creationId xmlns:a16="http://schemas.microsoft.com/office/drawing/2014/main" id="{5DCCCC9B-B627-4590-B95C-986985709AA8}"/>
            </a:ext>
          </a:extLst>
        </xdr:cNvPr>
        <xdr:cNvSpPr/>
      </xdr:nvSpPr>
      <xdr:spPr>
        <a:xfrm>
          <a:off x="21272500" y="105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153162</xdr:rowOff>
    </xdr:from>
    <xdr:to>
      <xdr:col>116</xdr:col>
      <xdr:colOff>63500</xdr:colOff>
      <xdr:row>61</xdr:row>
      <xdr:rowOff>147284</xdr:rowOff>
    </xdr:to>
    <xdr:cxnSp macro="">
      <xdr:nvCxnSpPr>
        <xdr:cNvPr id="713" name="直線コネクタ 712">
          <a:extLst>
            <a:ext uri="{FF2B5EF4-FFF2-40B4-BE49-F238E27FC236}">
              <a16:creationId xmlns:a16="http://schemas.microsoft.com/office/drawing/2014/main" id="{A9AF2F6F-A2A6-4020-9B25-F1A2BB1D2EBA}"/>
            </a:ext>
          </a:extLst>
        </xdr:cNvPr>
        <xdr:cNvCxnSpPr/>
      </xdr:nvCxnSpPr>
      <xdr:spPr>
        <a:xfrm flipV="1">
          <a:off x="21323300" y="10440162"/>
          <a:ext cx="838200" cy="16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113465</xdr:rowOff>
    </xdr:from>
    <xdr:to>
      <xdr:col>107</xdr:col>
      <xdr:colOff>101600</xdr:colOff>
      <xdr:row>62</xdr:row>
      <xdr:rowOff>43615</xdr:rowOff>
    </xdr:to>
    <xdr:sp macro="" textlink="">
      <xdr:nvSpPr>
        <xdr:cNvPr id="714" name="楕円 713">
          <a:extLst>
            <a:ext uri="{FF2B5EF4-FFF2-40B4-BE49-F238E27FC236}">
              <a16:creationId xmlns:a16="http://schemas.microsoft.com/office/drawing/2014/main" id="{A6D0AB89-A09A-453A-8CB9-49686EA9B0DF}"/>
            </a:ext>
          </a:extLst>
        </xdr:cNvPr>
        <xdr:cNvSpPr/>
      </xdr:nvSpPr>
      <xdr:spPr>
        <a:xfrm>
          <a:off x="20383500" y="1057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147284</xdr:rowOff>
    </xdr:from>
    <xdr:to>
      <xdr:col>111</xdr:col>
      <xdr:colOff>177800</xdr:colOff>
      <xdr:row>61</xdr:row>
      <xdr:rowOff>164265</xdr:rowOff>
    </xdr:to>
    <xdr:cxnSp macro="">
      <xdr:nvCxnSpPr>
        <xdr:cNvPr id="715" name="直線コネクタ 714">
          <a:extLst>
            <a:ext uri="{FF2B5EF4-FFF2-40B4-BE49-F238E27FC236}">
              <a16:creationId xmlns:a16="http://schemas.microsoft.com/office/drawing/2014/main" id="{C565570F-4D09-4320-996C-9204E269E6B2}"/>
            </a:ext>
          </a:extLst>
        </xdr:cNvPr>
        <xdr:cNvCxnSpPr/>
      </xdr:nvCxnSpPr>
      <xdr:spPr>
        <a:xfrm flipV="1">
          <a:off x="20434300" y="10605734"/>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130773</xdr:rowOff>
    </xdr:from>
    <xdr:to>
      <xdr:col>102</xdr:col>
      <xdr:colOff>165100</xdr:colOff>
      <xdr:row>62</xdr:row>
      <xdr:rowOff>60923</xdr:rowOff>
    </xdr:to>
    <xdr:sp macro="" textlink="">
      <xdr:nvSpPr>
        <xdr:cNvPr id="716" name="楕円 715">
          <a:extLst>
            <a:ext uri="{FF2B5EF4-FFF2-40B4-BE49-F238E27FC236}">
              <a16:creationId xmlns:a16="http://schemas.microsoft.com/office/drawing/2014/main" id="{6A3F6E9F-88B7-4D71-90A9-0FB8D54525AF}"/>
            </a:ext>
          </a:extLst>
        </xdr:cNvPr>
        <xdr:cNvSpPr/>
      </xdr:nvSpPr>
      <xdr:spPr>
        <a:xfrm>
          <a:off x="19494500" y="105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164265</xdr:rowOff>
    </xdr:from>
    <xdr:to>
      <xdr:col>107</xdr:col>
      <xdr:colOff>50800</xdr:colOff>
      <xdr:row>62</xdr:row>
      <xdr:rowOff>10123</xdr:rowOff>
    </xdr:to>
    <xdr:cxnSp macro="">
      <xdr:nvCxnSpPr>
        <xdr:cNvPr id="717" name="直線コネクタ 716">
          <a:extLst>
            <a:ext uri="{FF2B5EF4-FFF2-40B4-BE49-F238E27FC236}">
              <a16:creationId xmlns:a16="http://schemas.microsoft.com/office/drawing/2014/main" id="{8D1DCDD5-0259-42DC-AB15-833198C6E41E}"/>
            </a:ext>
          </a:extLst>
        </xdr:cNvPr>
        <xdr:cNvCxnSpPr/>
      </xdr:nvCxnSpPr>
      <xdr:spPr>
        <a:xfrm flipV="1">
          <a:off x="19545300" y="10622715"/>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146449</xdr:rowOff>
    </xdr:from>
    <xdr:to>
      <xdr:col>98</xdr:col>
      <xdr:colOff>38100</xdr:colOff>
      <xdr:row>62</xdr:row>
      <xdr:rowOff>76599</xdr:rowOff>
    </xdr:to>
    <xdr:sp macro="" textlink="">
      <xdr:nvSpPr>
        <xdr:cNvPr id="718" name="楕円 717">
          <a:extLst>
            <a:ext uri="{FF2B5EF4-FFF2-40B4-BE49-F238E27FC236}">
              <a16:creationId xmlns:a16="http://schemas.microsoft.com/office/drawing/2014/main" id="{3EC50DF2-1899-49BE-9640-3202EFCD6F7C}"/>
            </a:ext>
          </a:extLst>
        </xdr:cNvPr>
        <xdr:cNvSpPr/>
      </xdr:nvSpPr>
      <xdr:spPr>
        <a:xfrm>
          <a:off x="18605500" y="1060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10123</xdr:rowOff>
    </xdr:from>
    <xdr:to>
      <xdr:col>102</xdr:col>
      <xdr:colOff>114300</xdr:colOff>
      <xdr:row>62</xdr:row>
      <xdr:rowOff>25799</xdr:rowOff>
    </xdr:to>
    <xdr:cxnSp macro="">
      <xdr:nvCxnSpPr>
        <xdr:cNvPr id="719" name="直線コネクタ 718">
          <a:extLst>
            <a:ext uri="{FF2B5EF4-FFF2-40B4-BE49-F238E27FC236}">
              <a16:creationId xmlns:a16="http://schemas.microsoft.com/office/drawing/2014/main" id="{BE248E38-48D3-4D35-9AE1-FE6CDDD74CEE}"/>
            </a:ext>
          </a:extLst>
        </xdr:cNvPr>
        <xdr:cNvCxnSpPr/>
      </xdr:nvCxnSpPr>
      <xdr:spPr>
        <a:xfrm flipV="1">
          <a:off x="18656300" y="10640023"/>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1686</xdr:rowOff>
    </xdr:from>
    <xdr:ext cx="469744" cy="259045"/>
    <xdr:sp macro="" textlink="">
      <xdr:nvSpPr>
        <xdr:cNvPr id="720" name="n_1aveValue【学校施設】&#10;一人当たり面積">
          <a:extLst>
            <a:ext uri="{FF2B5EF4-FFF2-40B4-BE49-F238E27FC236}">
              <a16:creationId xmlns:a16="http://schemas.microsoft.com/office/drawing/2014/main" id="{95CAAA1A-9AD2-4D37-A7F9-CDA126770A36}"/>
            </a:ext>
          </a:extLst>
        </xdr:cNvPr>
        <xdr:cNvSpPr txBox="1"/>
      </xdr:nvSpPr>
      <xdr:spPr>
        <a:xfrm>
          <a:off x="21075727" y="1028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125783</xdr:rowOff>
    </xdr:from>
    <xdr:ext cx="469744" cy="259045"/>
    <xdr:sp macro="" textlink="">
      <xdr:nvSpPr>
        <xdr:cNvPr id="721" name="n_2aveValue【学校施設】&#10;一人当たり面積">
          <a:extLst>
            <a:ext uri="{FF2B5EF4-FFF2-40B4-BE49-F238E27FC236}">
              <a16:creationId xmlns:a16="http://schemas.microsoft.com/office/drawing/2014/main" id="{D45EEBDC-98DD-400D-BE9A-7EA5542D6F88}"/>
            </a:ext>
          </a:extLst>
        </xdr:cNvPr>
        <xdr:cNvSpPr txBox="1"/>
      </xdr:nvSpPr>
      <xdr:spPr>
        <a:xfrm>
          <a:off x="20199427" y="102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98024</xdr:rowOff>
    </xdr:from>
    <xdr:ext cx="469744" cy="259045"/>
    <xdr:sp macro="" textlink="">
      <xdr:nvSpPr>
        <xdr:cNvPr id="722" name="n_3aveValue【学校施設】&#10;一人当たり面積">
          <a:extLst>
            <a:ext uri="{FF2B5EF4-FFF2-40B4-BE49-F238E27FC236}">
              <a16:creationId xmlns:a16="http://schemas.microsoft.com/office/drawing/2014/main" id="{604484AF-DF24-4B47-8B49-9C0E6CD25E64}"/>
            </a:ext>
          </a:extLst>
        </xdr:cNvPr>
        <xdr:cNvSpPr txBox="1"/>
      </xdr:nvSpPr>
      <xdr:spPr>
        <a:xfrm>
          <a:off x="19310427" y="1021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119578</xdr:rowOff>
    </xdr:from>
    <xdr:ext cx="469744" cy="259045"/>
    <xdr:sp macro="" textlink="">
      <xdr:nvSpPr>
        <xdr:cNvPr id="723" name="n_4aveValue【学校施設】&#10;一人当たり面積">
          <a:extLst>
            <a:ext uri="{FF2B5EF4-FFF2-40B4-BE49-F238E27FC236}">
              <a16:creationId xmlns:a16="http://schemas.microsoft.com/office/drawing/2014/main" id="{D3A3E97E-FF3D-4FBB-9914-51C3B5CCC334}"/>
            </a:ext>
          </a:extLst>
        </xdr:cNvPr>
        <xdr:cNvSpPr txBox="1"/>
      </xdr:nvSpPr>
      <xdr:spPr>
        <a:xfrm>
          <a:off x="18421427" y="1023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17761</xdr:rowOff>
    </xdr:from>
    <xdr:ext cx="469744" cy="259045"/>
    <xdr:sp macro="" textlink="">
      <xdr:nvSpPr>
        <xdr:cNvPr id="724" name="n_1mainValue【学校施設】&#10;一人当たり面積">
          <a:extLst>
            <a:ext uri="{FF2B5EF4-FFF2-40B4-BE49-F238E27FC236}">
              <a16:creationId xmlns:a16="http://schemas.microsoft.com/office/drawing/2014/main" id="{4AC3AFB0-2C60-4793-8B1B-87200922128D}"/>
            </a:ext>
          </a:extLst>
        </xdr:cNvPr>
        <xdr:cNvSpPr txBox="1"/>
      </xdr:nvSpPr>
      <xdr:spPr>
        <a:xfrm>
          <a:off x="21075727" y="1064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34742</xdr:rowOff>
    </xdr:from>
    <xdr:ext cx="469744" cy="259045"/>
    <xdr:sp macro="" textlink="">
      <xdr:nvSpPr>
        <xdr:cNvPr id="725" name="n_2mainValue【学校施設】&#10;一人当たり面積">
          <a:extLst>
            <a:ext uri="{FF2B5EF4-FFF2-40B4-BE49-F238E27FC236}">
              <a16:creationId xmlns:a16="http://schemas.microsoft.com/office/drawing/2014/main" id="{32FDD375-86CA-4936-8163-C3D1FC294A9A}"/>
            </a:ext>
          </a:extLst>
        </xdr:cNvPr>
        <xdr:cNvSpPr txBox="1"/>
      </xdr:nvSpPr>
      <xdr:spPr>
        <a:xfrm>
          <a:off x="20199427" y="1066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52050</xdr:rowOff>
    </xdr:from>
    <xdr:ext cx="469744" cy="259045"/>
    <xdr:sp macro="" textlink="">
      <xdr:nvSpPr>
        <xdr:cNvPr id="726" name="n_3mainValue【学校施設】&#10;一人当たり面積">
          <a:extLst>
            <a:ext uri="{FF2B5EF4-FFF2-40B4-BE49-F238E27FC236}">
              <a16:creationId xmlns:a16="http://schemas.microsoft.com/office/drawing/2014/main" id="{A8FC99B1-7F14-4697-A604-AFD271D36D2D}"/>
            </a:ext>
          </a:extLst>
        </xdr:cNvPr>
        <xdr:cNvSpPr txBox="1"/>
      </xdr:nvSpPr>
      <xdr:spPr>
        <a:xfrm>
          <a:off x="19310427" y="1068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67726</xdr:rowOff>
    </xdr:from>
    <xdr:ext cx="469744" cy="259045"/>
    <xdr:sp macro="" textlink="">
      <xdr:nvSpPr>
        <xdr:cNvPr id="727" name="n_4mainValue【学校施設】&#10;一人当たり面積">
          <a:extLst>
            <a:ext uri="{FF2B5EF4-FFF2-40B4-BE49-F238E27FC236}">
              <a16:creationId xmlns:a16="http://schemas.microsoft.com/office/drawing/2014/main" id="{811B45F1-8A61-4D59-8120-AC7EC92AC36A}"/>
            </a:ext>
          </a:extLst>
        </xdr:cNvPr>
        <xdr:cNvSpPr txBox="1"/>
      </xdr:nvSpPr>
      <xdr:spPr>
        <a:xfrm>
          <a:off x="18421427" y="1069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B88876CD-DC10-4E14-9D72-C1D7EFCA122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4D5DF45C-0EC8-430C-8BDF-E6A5413BE45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A6D4C092-6455-4B7C-8337-68BA3B5D316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7083DAEF-86C3-4E82-92C2-02809765811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CE2D8F1C-351A-420B-8596-7FD7AD6D970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6D9EF46F-E43D-4BDD-A3CC-63D6FEE2D9F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D27E51E1-80F6-45C6-A7FD-01FD8F899B6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5A415F5B-EB83-4CA8-BEF7-3AA59FE7789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298E1B78-E6E1-4A72-AB67-A34FB9E8395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BCE3D113-1919-428F-8BB4-AAC89A7C872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F6D48946-0BAA-4D3A-9178-22630B4A9DD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id="{61D5878E-C5FA-429C-AA2E-57ACEFABACE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id="{D10A0CE1-BE3F-4626-9854-743AD37D817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id="{93C2ECD4-D57C-43F0-A0DE-AD68B1F9491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id="{711FB3A5-F690-43C1-8BC3-F468216CD21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id="{B7D07A00-2185-4E89-AEB6-B8F6291FD0B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id="{672DEFE6-A26F-4B3A-9214-5955FE7C37E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id="{F7DA9CBE-8DD2-496B-AAAD-753AEDB8B0A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id="{EB353A3E-57BD-4E19-9FAF-DC3C3F87AF7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id="{ED7BA5FA-0538-4F07-A38E-5788514A9D9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id="{8221AA23-120A-4E16-950E-864B8BD2197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id="{D386F5D7-DCC4-4A91-9A23-958BB419A23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id="{757C3AED-72C4-4EB3-927D-15018EB4227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3184130C-42A8-405C-9D5C-4D4DDCB2723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a:extLst>
            <a:ext uri="{FF2B5EF4-FFF2-40B4-BE49-F238E27FC236}">
              <a16:creationId xmlns:a16="http://schemas.microsoft.com/office/drawing/2014/main" id="{136A05EE-1515-4FF6-A66B-204F2414D9B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52795</xdr:rowOff>
    </xdr:from>
    <xdr:to>
      <xdr:col>85</xdr:col>
      <xdr:colOff>126364</xdr:colOff>
      <xdr:row>86</xdr:row>
      <xdr:rowOff>168729</xdr:rowOff>
    </xdr:to>
    <xdr:cxnSp macro="">
      <xdr:nvCxnSpPr>
        <xdr:cNvPr id="753" name="直線コネクタ 752">
          <a:extLst>
            <a:ext uri="{FF2B5EF4-FFF2-40B4-BE49-F238E27FC236}">
              <a16:creationId xmlns:a16="http://schemas.microsoft.com/office/drawing/2014/main" id="{AC6C5C2D-138C-4102-B27F-D8775F9FF157}"/>
            </a:ext>
          </a:extLst>
        </xdr:cNvPr>
        <xdr:cNvCxnSpPr/>
      </xdr:nvCxnSpPr>
      <xdr:spPr>
        <a:xfrm flipV="1">
          <a:off x="16318864" y="13425895"/>
          <a:ext cx="0" cy="148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4" name="【児童館】&#10;有形固定資産減価償却率最小値テキスト">
          <a:extLst>
            <a:ext uri="{FF2B5EF4-FFF2-40B4-BE49-F238E27FC236}">
              <a16:creationId xmlns:a16="http://schemas.microsoft.com/office/drawing/2014/main" id="{C57CF405-BDD3-4F94-B486-6C89C2FE94F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5" name="直線コネクタ 754">
          <a:extLst>
            <a:ext uri="{FF2B5EF4-FFF2-40B4-BE49-F238E27FC236}">
              <a16:creationId xmlns:a16="http://schemas.microsoft.com/office/drawing/2014/main" id="{2B0C146F-0FA3-44FA-8934-B9415BEFA6F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170922</xdr:rowOff>
    </xdr:from>
    <xdr:ext cx="340478" cy="259045"/>
    <xdr:sp macro="" textlink="">
      <xdr:nvSpPr>
        <xdr:cNvPr id="756" name="【児童館】&#10;有形固定資産減価償却率最大値テキスト">
          <a:extLst>
            <a:ext uri="{FF2B5EF4-FFF2-40B4-BE49-F238E27FC236}">
              <a16:creationId xmlns:a16="http://schemas.microsoft.com/office/drawing/2014/main" id="{E1104A78-298D-41A4-9570-9AA190886B88}"/>
            </a:ext>
          </a:extLst>
        </xdr:cNvPr>
        <xdr:cNvSpPr txBox="1"/>
      </xdr:nvSpPr>
      <xdr:spPr>
        <a:xfrm>
          <a:off x="16357600" y="132011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52795</xdr:rowOff>
    </xdr:from>
    <xdr:to>
      <xdr:col>86</xdr:col>
      <xdr:colOff>25400</xdr:colOff>
      <xdr:row>78</xdr:row>
      <xdr:rowOff>52795</xdr:rowOff>
    </xdr:to>
    <xdr:cxnSp macro="">
      <xdr:nvCxnSpPr>
        <xdr:cNvPr id="757" name="直線コネクタ 756">
          <a:extLst>
            <a:ext uri="{FF2B5EF4-FFF2-40B4-BE49-F238E27FC236}">
              <a16:creationId xmlns:a16="http://schemas.microsoft.com/office/drawing/2014/main" id="{69211079-4210-4F2F-89D3-80BFC06148E8}"/>
            </a:ext>
          </a:extLst>
        </xdr:cNvPr>
        <xdr:cNvCxnSpPr/>
      </xdr:nvCxnSpPr>
      <xdr:spPr>
        <a:xfrm>
          <a:off x="16230600" y="1342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3646</xdr:rowOff>
    </xdr:from>
    <xdr:ext cx="405111" cy="259045"/>
    <xdr:sp macro="" textlink="">
      <xdr:nvSpPr>
        <xdr:cNvPr id="758" name="【児童館】&#10;有形固定資産減価償却率平均値テキスト">
          <a:extLst>
            <a:ext uri="{FF2B5EF4-FFF2-40B4-BE49-F238E27FC236}">
              <a16:creationId xmlns:a16="http://schemas.microsoft.com/office/drawing/2014/main" id="{7D964422-A3DD-4FF7-B968-54DB6F48B642}"/>
            </a:ext>
          </a:extLst>
        </xdr:cNvPr>
        <xdr:cNvSpPr txBox="1"/>
      </xdr:nvSpPr>
      <xdr:spPr>
        <a:xfrm>
          <a:off x="16357600" y="1389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759" name="フローチャート: 判断 758">
          <a:extLst>
            <a:ext uri="{FF2B5EF4-FFF2-40B4-BE49-F238E27FC236}">
              <a16:creationId xmlns:a16="http://schemas.microsoft.com/office/drawing/2014/main" id="{9B0D629C-9A30-45B5-85EA-474752309E75}"/>
            </a:ext>
          </a:extLst>
        </xdr:cNvPr>
        <xdr:cNvSpPr/>
      </xdr:nvSpPr>
      <xdr:spPr>
        <a:xfrm>
          <a:off x="162687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60" name="フローチャート: 判断 759">
          <a:extLst>
            <a:ext uri="{FF2B5EF4-FFF2-40B4-BE49-F238E27FC236}">
              <a16:creationId xmlns:a16="http://schemas.microsoft.com/office/drawing/2014/main" id="{F6B61D61-CE5C-4A2E-BFA8-EF292F8FC56B}"/>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72208</xdr:rowOff>
    </xdr:from>
    <xdr:to>
      <xdr:col>76</xdr:col>
      <xdr:colOff>165100</xdr:colOff>
      <xdr:row>83</xdr:row>
      <xdr:rowOff>2358</xdr:rowOff>
    </xdr:to>
    <xdr:sp macro="" textlink="">
      <xdr:nvSpPr>
        <xdr:cNvPr id="761" name="フローチャート: 判断 760">
          <a:extLst>
            <a:ext uri="{FF2B5EF4-FFF2-40B4-BE49-F238E27FC236}">
              <a16:creationId xmlns:a16="http://schemas.microsoft.com/office/drawing/2014/main" id="{7FC6BC96-5874-4EE2-A57D-51FD42456641}"/>
            </a:ext>
          </a:extLst>
        </xdr:cNvPr>
        <xdr:cNvSpPr/>
      </xdr:nvSpPr>
      <xdr:spPr>
        <a:xfrm>
          <a:off x="14541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41184</xdr:rowOff>
    </xdr:from>
    <xdr:to>
      <xdr:col>72</xdr:col>
      <xdr:colOff>38100</xdr:colOff>
      <xdr:row>82</xdr:row>
      <xdr:rowOff>142784</xdr:rowOff>
    </xdr:to>
    <xdr:sp macro="" textlink="">
      <xdr:nvSpPr>
        <xdr:cNvPr id="762" name="フローチャート: 判断 761">
          <a:extLst>
            <a:ext uri="{FF2B5EF4-FFF2-40B4-BE49-F238E27FC236}">
              <a16:creationId xmlns:a16="http://schemas.microsoft.com/office/drawing/2014/main" id="{161C8936-1179-4943-A60E-CE77935B3A64}"/>
            </a:ext>
          </a:extLst>
        </xdr:cNvPr>
        <xdr:cNvSpPr/>
      </xdr:nvSpPr>
      <xdr:spPr>
        <a:xfrm>
          <a:off x="13652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29755</xdr:rowOff>
    </xdr:from>
    <xdr:to>
      <xdr:col>67</xdr:col>
      <xdr:colOff>101600</xdr:colOff>
      <xdr:row>82</xdr:row>
      <xdr:rowOff>131355</xdr:rowOff>
    </xdr:to>
    <xdr:sp macro="" textlink="">
      <xdr:nvSpPr>
        <xdr:cNvPr id="763" name="フローチャート: 判断 762">
          <a:extLst>
            <a:ext uri="{FF2B5EF4-FFF2-40B4-BE49-F238E27FC236}">
              <a16:creationId xmlns:a16="http://schemas.microsoft.com/office/drawing/2014/main" id="{45292C97-1D0E-4452-9C6D-6E5D556A7B0B}"/>
            </a:ext>
          </a:extLst>
        </xdr:cNvPr>
        <xdr:cNvSpPr/>
      </xdr:nvSpPr>
      <xdr:spPr>
        <a:xfrm>
          <a:off x="12763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DA5F7E8A-E6A1-4873-A39E-FD58E6E4D4A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FD60D5F0-299A-4EEC-8446-C0972156AB6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122A01F9-3CFA-48C4-BD37-F87515BB47F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F124D94E-6AC9-4196-B8E3-AD3E3F12462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7D8EBFC9-FFBD-4E6A-AD31-1D2D5C093A8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69" name="楕円 768">
          <a:extLst>
            <a:ext uri="{FF2B5EF4-FFF2-40B4-BE49-F238E27FC236}">
              <a16:creationId xmlns:a16="http://schemas.microsoft.com/office/drawing/2014/main" id="{A905EBA2-D21C-4A5A-8D70-5508D58879DF}"/>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70" name="【児童館】&#10;有形固定資産減価償却率該当値テキスト">
          <a:extLst>
            <a:ext uri="{FF2B5EF4-FFF2-40B4-BE49-F238E27FC236}">
              <a16:creationId xmlns:a16="http://schemas.microsoft.com/office/drawing/2014/main" id="{98ECBB2E-4241-49CB-BFAD-F0128CE0BF54}"/>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71" name="楕円 770">
          <a:extLst>
            <a:ext uri="{FF2B5EF4-FFF2-40B4-BE49-F238E27FC236}">
              <a16:creationId xmlns:a16="http://schemas.microsoft.com/office/drawing/2014/main" id="{51E30A56-5DE6-4334-9C0E-BE844453D917}"/>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72" name="直線コネクタ 771">
          <a:extLst>
            <a:ext uri="{FF2B5EF4-FFF2-40B4-BE49-F238E27FC236}">
              <a16:creationId xmlns:a16="http://schemas.microsoft.com/office/drawing/2014/main" id="{479C0452-80E0-4EB5-A3B5-A80E8C45AD8A}"/>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73" name="楕円 772">
          <a:extLst>
            <a:ext uri="{FF2B5EF4-FFF2-40B4-BE49-F238E27FC236}">
              <a16:creationId xmlns:a16="http://schemas.microsoft.com/office/drawing/2014/main" id="{2C2203E9-EF4D-4949-B611-CC6EBF52E3B1}"/>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74" name="直線コネクタ 773">
          <a:extLst>
            <a:ext uri="{FF2B5EF4-FFF2-40B4-BE49-F238E27FC236}">
              <a16:creationId xmlns:a16="http://schemas.microsoft.com/office/drawing/2014/main" id="{683CD59E-6814-45F9-B0C4-A3E77F591A6B}"/>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75" name="楕円 774">
          <a:extLst>
            <a:ext uri="{FF2B5EF4-FFF2-40B4-BE49-F238E27FC236}">
              <a16:creationId xmlns:a16="http://schemas.microsoft.com/office/drawing/2014/main" id="{F343778B-77C5-4FB4-A2D1-6E7E0351D3A6}"/>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776" name="直線コネクタ 775">
          <a:extLst>
            <a:ext uri="{FF2B5EF4-FFF2-40B4-BE49-F238E27FC236}">
              <a16:creationId xmlns:a16="http://schemas.microsoft.com/office/drawing/2014/main" id="{C6FF89B5-8A03-464A-9D67-7D3CFCC029D8}"/>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777" name="楕円 776">
          <a:extLst>
            <a:ext uri="{FF2B5EF4-FFF2-40B4-BE49-F238E27FC236}">
              <a16:creationId xmlns:a16="http://schemas.microsoft.com/office/drawing/2014/main" id="{61E06D8B-6014-40B8-A2EA-3DD1D31545EB}"/>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778" name="直線コネクタ 777">
          <a:extLst>
            <a:ext uri="{FF2B5EF4-FFF2-40B4-BE49-F238E27FC236}">
              <a16:creationId xmlns:a16="http://schemas.microsoft.com/office/drawing/2014/main" id="{3FAA4A65-2C65-4D90-944F-08F6D70C56CF}"/>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79" name="n_1aveValue【児童館】&#10;有形固定資産減価償却率">
          <a:extLst>
            <a:ext uri="{FF2B5EF4-FFF2-40B4-BE49-F238E27FC236}">
              <a16:creationId xmlns:a16="http://schemas.microsoft.com/office/drawing/2014/main" id="{83E201F7-61A5-47D0-8BB4-74FCB5553734}"/>
            </a:ext>
          </a:extLst>
        </xdr:cNvPr>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18885</xdr:rowOff>
    </xdr:from>
    <xdr:ext cx="405111" cy="259045"/>
    <xdr:sp macro="" textlink="">
      <xdr:nvSpPr>
        <xdr:cNvPr id="780" name="n_2aveValue【児童館】&#10;有形固定資産減価償却率">
          <a:extLst>
            <a:ext uri="{FF2B5EF4-FFF2-40B4-BE49-F238E27FC236}">
              <a16:creationId xmlns:a16="http://schemas.microsoft.com/office/drawing/2014/main" id="{E12C1FE8-5670-4ED8-BBBF-A61A9DB48AC9}"/>
            </a:ext>
          </a:extLst>
        </xdr:cNvPr>
        <xdr:cNvSpPr txBox="1"/>
      </xdr:nvSpPr>
      <xdr:spPr>
        <a:xfrm>
          <a:off x="14389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159311</xdr:rowOff>
    </xdr:from>
    <xdr:ext cx="405111" cy="259045"/>
    <xdr:sp macro="" textlink="">
      <xdr:nvSpPr>
        <xdr:cNvPr id="781" name="n_3aveValue【児童館】&#10;有形固定資産減価償却率">
          <a:extLst>
            <a:ext uri="{FF2B5EF4-FFF2-40B4-BE49-F238E27FC236}">
              <a16:creationId xmlns:a16="http://schemas.microsoft.com/office/drawing/2014/main" id="{F90602C4-CCA7-4599-A7D9-049FC3132BBE}"/>
            </a:ext>
          </a:extLst>
        </xdr:cNvPr>
        <xdr:cNvSpPr txBox="1"/>
      </xdr:nvSpPr>
      <xdr:spPr>
        <a:xfrm>
          <a:off x="13500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147882</xdr:rowOff>
    </xdr:from>
    <xdr:ext cx="405111" cy="259045"/>
    <xdr:sp macro="" textlink="">
      <xdr:nvSpPr>
        <xdr:cNvPr id="782" name="n_4aveValue【児童館】&#10;有形固定資産減価償却率">
          <a:extLst>
            <a:ext uri="{FF2B5EF4-FFF2-40B4-BE49-F238E27FC236}">
              <a16:creationId xmlns:a16="http://schemas.microsoft.com/office/drawing/2014/main" id="{33D7B583-D55F-4F90-8AD5-D43655D9CB37}"/>
            </a:ext>
          </a:extLst>
        </xdr:cNvPr>
        <xdr:cNvSpPr txBox="1"/>
      </xdr:nvSpPr>
      <xdr:spPr>
        <a:xfrm>
          <a:off x="12611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83" name="n_1mainValue【児童館】&#10;有形固定資産減価償却率">
          <a:extLst>
            <a:ext uri="{FF2B5EF4-FFF2-40B4-BE49-F238E27FC236}">
              <a16:creationId xmlns:a16="http://schemas.microsoft.com/office/drawing/2014/main" id="{E73A716E-6AE3-4CB9-AC13-A099BC31DBC7}"/>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84" name="n_2mainValue【児童館】&#10;有形固定資産減価償却率">
          <a:extLst>
            <a:ext uri="{FF2B5EF4-FFF2-40B4-BE49-F238E27FC236}">
              <a16:creationId xmlns:a16="http://schemas.microsoft.com/office/drawing/2014/main" id="{15E31618-B38F-403E-AFF6-A696BA6E91AC}"/>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85" name="n_3mainValue【児童館】&#10;有形固定資産減価償却率">
          <a:extLst>
            <a:ext uri="{FF2B5EF4-FFF2-40B4-BE49-F238E27FC236}">
              <a16:creationId xmlns:a16="http://schemas.microsoft.com/office/drawing/2014/main" id="{3DAB51CB-7F83-4079-8C10-99161B8B38F8}"/>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786" name="n_4mainValue【児童館】&#10;有形固定資産減価償却率">
          <a:extLst>
            <a:ext uri="{FF2B5EF4-FFF2-40B4-BE49-F238E27FC236}">
              <a16:creationId xmlns:a16="http://schemas.microsoft.com/office/drawing/2014/main" id="{F6170E95-2819-4E58-96A9-C0253399FB88}"/>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11A22F97-1CC1-4F9C-8215-A01E4F4129C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F289706D-85F5-43C4-88D8-B1239A7150C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9DE24752-FF21-49BE-A190-48350ABE780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EA76C674-EB5C-4AEF-B713-4CE55BC1E10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4BA5D2B0-BC26-4600-89F1-951BD8172D8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9F50FB79-DEB3-4621-852D-4FD7C1A6921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86A5651E-25F5-4873-A5DF-0F07423C4C5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A66B44E9-BDC0-450E-AD0F-1D0F86379D1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76554597-ACBE-43A2-854C-004217D0E6D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179DD6DA-8574-48B6-914A-1ADD2672A14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7" name="直線コネクタ 796">
          <a:extLst>
            <a:ext uri="{FF2B5EF4-FFF2-40B4-BE49-F238E27FC236}">
              <a16:creationId xmlns:a16="http://schemas.microsoft.com/office/drawing/2014/main" id="{D32F33FF-9562-4829-9367-B8F4AE9F0DB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8" name="テキスト ボックス 797">
          <a:extLst>
            <a:ext uri="{FF2B5EF4-FFF2-40B4-BE49-F238E27FC236}">
              <a16:creationId xmlns:a16="http://schemas.microsoft.com/office/drawing/2014/main" id="{7E57C98D-2650-41E1-B7CE-BEC98B3C0864}"/>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9" name="直線コネクタ 798">
          <a:extLst>
            <a:ext uri="{FF2B5EF4-FFF2-40B4-BE49-F238E27FC236}">
              <a16:creationId xmlns:a16="http://schemas.microsoft.com/office/drawing/2014/main" id="{51264B65-4EA5-455F-BCAB-5AA201C5321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0" name="テキスト ボックス 799">
          <a:extLst>
            <a:ext uri="{FF2B5EF4-FFF2-40B4-BE49-F238E27FC236}">
              <a16:creationId xmlns:a16="http://schemas.microsoft.com/office/drawing/2014/main" id="{CB498AA1-1313-408C-8CF2-4892CB3D0F51}"/>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1" name="直線コネクタ 800">
          <a:extLst>
            <a:ext uri="{FF2B5EF4-FFF2-40B4-BE49-F238E27FC236}">
              <a16:creationId xmlns:a16="http://schemas.microsoft.com/office/drawing/2014/main" id="{87604D77-D33B-4F05-814E-934EF6D8AE3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2" name="テキスト ボックス 801">
          <a:extLst>
            <a:ext uri="{FF2B5EF4-FFF2-40B4-BE49-F238E27FC236}">
              <a16:creationId xmlns:a16="http://schemas.microsoft.com/office/drawing/2014/main" id="{239BCBDA-E583-4E6A-83BE-D0B958E3218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3" name="直線コネクタ 802">
          <a:extLst>
            <a:ext uri="{FF2B5EF4-FFF2-40B4-BE49-F238E27FC236}">
              <a16:creationId xmlns:a16="http://schemas.microsoft.com/office/drawing/2014/main" id="{092BE3A3-7E7D-4321-8D21-41DA89898D9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4" name="テキスト ボックス 803">
          <a:extLst>
            <a:ext uri="{FF2B5EF4-FFF2-40B4-BE49-F238E27FC236}">
              <a16:creationId xmlns:a16="http://schemas.microsoft.com/office/drawing/2014/main" id="{4EFA9433-323E-4492-AFD7-4AEE1DBA3562}"/>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5" name="直線コネクタ 804">
          <a:extLst>
            <a:ext uri="{FF2B5EF4-FFF2-40B4-BE49-F238E27FC236}">
              <a16:creationId xmlns:a16="http://schemas.microsoft.com/office/drawing/2014/main" id="{C0043FAF-6D87-4C74-AAC1-B1395B944428}"/>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6" name="テキスト ボックス 805">
          <a:extLst>
            <a:ext uri="{FF2B5EF4-FFF2-40B4-BE49-F238E27FC236}">
              <a16:creationId xmlns:a16="http://schemas.microsoft.com/office/drawing/2014/main" id="{99524F64-7F75-4263-BC33-1217CB4BAB2A}"/>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7" name="直線コネクタ 806">
          <a:extLst>
            <a:ext uri="{FF2B5EF4-FFF2-40B4-BE49-F238E27FC236}">
              <a16:creationId xmlns:a16="http://schemas.microsoft.com/office/drawing/2014/main" id="{F091D145-5D06-4B94-A39B-A45A45680395}"/>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8" name="テキスト ボックス 807">
          <a:extLst>
            <a:ext uri="{FF2B5EF4-FFF2-40B4-BE49-F238E27FC236}">
              <a16:creationId xmlns:a16="http://schemas.microsoft.com/office/drawing/2014/main" id="{541773DA-47C3-4FD3-AECD-23605FE4E542}"/>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id="{CEA1C562-5845-4972-9168-2BD8A5782A7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a:extLst>
            <a:ext uri="{FF2B5EF4-FFF2-40B4-BE49-F238E27FC236}">
              <a16:creationId xmlns:a16="http://schemas.microsoft.com/office/drawing/2014/main" id="{503A72A8-1089-44E4-A8D6-67F0451A4D1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児童館】&#10;一人当たり面積グラフ枠">
          <a:extLst>
            <a:ext uri="{FF2B5EF4-FFF2-40B4-BE49-F238E27FC236}">
              <a16:creationId xmlns:a16="http://schemas.microsoft.com/office/drawing/2014/main" id="{D7858AA9-DC72-42BB-8727-A9B83145F74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38100</xdr:rowOff>
    </xdr:to>
    <xdr:cxnSp macro="">
      <xdr:nvCxnSpPr>
        <xdr:cNvPr id="812" name="直線コネクタ 811">
          <a:extLst>
            <a:ext uri="{FF2B5EF4-FFF2-40B4-BE49-F238E27FC236}">
              <a16:creationId xmlns:a16="http://schemas.microsoft.com/office/drawing/2014/main" id="{4AD0A340-808A-49F4-8DF0-C329D234B3D9}"/>
            </a:ext>
          </a:extLst>
        </xdr:cNvPr>
        <xdr:cNvCxnSpPr/>
      </xdr:nvCxnSpPr>
      <xdr:spPr>
        <a:xfrm flipV="1">
          <a:off x="22160864" y="132969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813" name="【児童館】&#10;一人当たり面積最小値テキスト">
          <a:extLst>
            <a:ext uri="{FF2B5EF4-FFF2-40B4-BE49-F238E27FC236}">
              <a16:creationId xmlns:a16="http://schemas.microsoft.com/office/drawing/2014/main" id="{D4FEE21E-CD9D-407E-8834-CA1074E512DE}"/>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814" name="直線コネクタ 813">
          <a:extLst>
            <a:ext uri="{FF2B5EF4-FFF2-40B4-BE49-F238E27FC236}">
              <a16:creationId xmlns:a16="http://schemas.microsoft.com/office/drawing/2014/main" id="{DD573F3B-6DAF-4983-8993-12862F295716}"/>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815" name="【児童館】&#10;一人当たり面積最大値テキスト">
          <a:extLst>
            <a:ext uri="{FF2B5EF4-FFF2-40B4-BE49-F238E27FC236}">
              <a16:creationId xmlns:a16="http://schemas.microsoft.com/office/drawing/2014/main" id="{FCD91A3D-DD67-402F-954E-8BA6DDD11B06}"/>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16" name="直線コネクタ 815">
          <a:extLst>
            <a:ext uri="{FF2B5EF4-FFF2-40B4-BE49-F238E27FC236}">
              <a16:creationId xmlns:a16="http://schemas.microsoft.com/office/drawing/2014/main" id="{56345B45-0087-40E2-B84E-ED3183212E5F}"/>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157134</xdr:rowOff>
    </xdr:from>
    <xdr:ext cx="469744" cy="259045"/>
    <xdr:sp macro="" textlink="">
      <xdr:nvSpPr>
        <xdr:cNvPr id="817" name="【児童館】&#10;一人当たり面積平均値テキスト">
          <a:extLst>
            <a:ext uri="{FF2B5EF4-FFF2-40B4-BE49-F238E27FC236}">
              <a16:creationId xmlns:a16="http://schemas.microsoft.com/office/drawing/2014/main" id="{5588232E-7F67-4293-9C7A-217A23BF58C7}"/>
            </a:ext>
          </a:extLst>
        </xdr:cNvPr>
        <xdr:cNvSpPr txBox="1"/>
      </xdr:nvSpPr>
      <xdr:spPr>
        <a:xfrm>
          <a:off x="22199600" y="14044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134257</xdr:rowOff>
    </xdr:from>
    <xdr:to>
      <xdr:col>116</xdr:col>
      <xdr:colOff>114300</xdr:colOff>
      <xdr:row>83</xdr:row>
      <xdr:rowOff>64407</xdr:rowOff>
    </xdr:to>
    <xdr:sp macro="" textlink="">
      <xdr:nvSpPr>
        <xdr:cNvPr id="818" name="フローチャート: 判断 817">
          <a:extLst>
            <a:ext uri="{FF2B5EF4-FFF2-40B4-BE49-F238E27FC236}">
              <a16:creationId xmlns:a16="http://schemas.microsoft.com/office/drawing/2014/main" id="{1B614609-945A-4E1A-961E-BE7EF9E80DDB}"/>
            </a:ext>
          </a:extLst>
        </xdr:cNvPr>
        <xdr:cNvSpPr/>
      </xdr:nvSpPr>
      <xdr:spPr>
        <a:xfrm>
          <a:off x="22110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150586</xdr:rowOff>
    </xdr:from>
    <xdr:to>
      <xdr:col>112</xdr:col>
      <xdr:colOff>38100</xdr:colOff>
      <xdr:row>83</xdr:row>
      <xdr:rowOff>80736</xdr:rowOff>
    </xdr:to>
    <xdr:sp macro="" textlink="">
      <xdr:nvSpPr>
        <xdr:cNvPr id="819" name="フローチャート: 判断 818">
          <a:extLst>
            <a:ext uri="{FF2B5EF4-FFF2-40B4-BE49-F238E27FC236}">
              <a16:creationId xmlns:a16="http://schemas.microsoft.com/office/drawing/2014/main" id="{8CA613B3-1CEF-4C92-9618-4A1662941935}"/>
            </a:ext>
          </a:extLst>
        </xdr:cNvPr>
        <xdr:cNvSpPr/>
      </xdr:nvSpPr>
      <xdr:spPr>
        <a:xfrm>
          <a:off x="2127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0" name="フローチャート: 判断 819">
          <a:extLst>
            <a:ext uri="{FF2B5EF4-FFF2-40B4-BE49-F238E27FC236}">
              <a16:creationId xmlns:a16="http://schemas.microsoft.com/office/drawing/2014/main" id="{D93C5BEA-5D9B-4347-8F3E-62DB3E82188B}"/>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19957</xdr:rowOff>
    </xdr:from>
    <xdr:to>
      <xdr:col>102</xdr:col>
      <xdr:colOff>165100</xdr:colOff>
      <xdr:row>82</xdr:row>
      <xdr:rowOff>121557</xdr:rowOff>
    </xdr:to>
    <xdr:sp macro="" textlink="">
      <xdr:nvSpPr>
        <xdr:cNvPr id="821" name="フローチャート: 判断 820">
          <a:extLst>
            <a:ext uri="{FF2B5EF4-FFF2-40B4-BE49-F238E27FC236}">
              <a16:creationId xmlns:a16="http://schemas.microsoft.com/office/drawing/2014/main" id="{DC3235CF-B516-4107-A260-1699C5F6F3F4}"/>
            </a:ext>
          </a:extLst>
        </xdr:cNvPr>
        <xdr:cNvSpPr/>
      </xdr:nvSpPr>
      <xdr:spPr>
        <a:xfrm>
          <a:off x="19494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68943</xdr:rowOff>
    </xdr:from>
    <xdr:to>
      <xdr:col>98</xdr:col>
      <xdr:colOff>38100</xdr:colOff>
      <xdr:row>82</xdr:row>
      <xdr:rowOff>170543</xdr:rowOff>
    </xdr:to>
    <xdr:sp macro="" textlink="">
      <xdr:nvSpPr>
        <xdr:cNvPr id="822" name="フローチャート: 判断 821">
          <a:extLst>
            <a:ext uri="{FF2B5EF4-FFF2-40B4-BE49-F238E27FC236}">
              <a16:creationId xmlns:a16="http://schemas.microsoft.com/office/drawing/2014/main" id="{E49748B8-BBBB-4998-95D6-2CD7F8D9E345}"/>
            </a:ext>
          </a:extLst>
        </xdr:cNvPr>
        <xdr:cNvSpPr/>
      </xdr:nvSpPr>
      <xdr:spPr>
        <a:xfrm>
          <a:off x="18605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79C85DD7-4A26-4451-84B3-09C6633352E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5EF0EF4D-51CA-4F54-91FA-6A5DEA6FBBB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6E83008B-E3D0-4FD4-A102-CB6C7862572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75F0AB6-ACF1-4DF8-893F-BBF4CBCEFF4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94AD6CCC-D078-466E-B4DA-507B6687600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828" name="楕円 827">
          <a:extLst>
            <a:ext uri="{FF2B5EF4-FFF2-40B4-BE49-F238E27FC236}">
              <a16:creationId xmlns:a16="http://schemas.microsoft.com/office/drawing/2014/main" id="{1B52E3EE-0EFB-4B9D-BB5D-FD19082A2676}"/>
            </a:ext>
          </a:extLst>
        </xdr:cNvPr>
        <xdr:cNvSpPr/>
      </xdr:nvSpPr>
      <xdr:spPr>
        <a:xfrm>
          <a:off x="221107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63698</xdr:rowOff>
    </xdr:from>
    <xdr:ext cx="469744" cy="259045"/>
    <xdr:sp macro="" textlink="">
      <xdr:nvSpPr>
        <xdr:cNvPr id="829" name="【児童館】&#10;一人当たり面積該当値テキスト">
          <a:extLst>
            <a:ext uri="{FF2B5EF4-FFF2-40B4-BE49-F238E27FC236}">
              <a16:creationId xmlns:a16="http://schemas.microsoft.com/office/drawing/2014/main" id="{C0FEB071-EC8E-4B6E-AD5C-751A048B77A1}"/>
            </a:ext>
          </a:extLst>
        </xdr:cNvPr>
        <xdr:cNvSpPr txBox="1"/>
      </xdr:nvSpPr>
      <xdr:spPr>
        <a:xfrm>
          <a:off x="22199600"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85271</xdr:rowOff>
    </xdr:from>
    <xdr:to>
      <xdr:col>112</xdr:col>
      <xdr:colOff>38100</xdr:colOff>
      <xdr:row>85</xdr:row>
      <xdr:rowOff>15421</xdr:rowOff>
    </xdr:to>
    <xdr:sp macro="" textlink="">
      <xdr:nvSpPr>
        <xdr:cNvPr id="830" name="楕円 829">
          <a:extLst>
            <a:ext uri="{FF2B5EF4-FFF2-40B4-BE49-F238E27FC236}">
              <a16:creationId xmlns:a16="http://schemas.microsoft.com/office/drawing/2014/main" id="{11AB11F2-03D3-4894-927C-D6E9E94A45C5}"/>
            </a:ext>
          </a:extLst>
        </xdr:cNvPr>
        <xdr:cNvSpPr/>
      </xdr:nvSpPr>
      <xdr:spPr>
        <a:xfrm>
          <a:off x="21272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136071</xdr:rowOff>
    </xdr:from>
    <xdr:to>
      <xdr:col>116</xdr:col>
      <xdr:colOff>63500</xdr:colOff>
      <xdr:row>84</xdr:row>
      <xdr:rowOff>136071</xdr:rowOff>
    </xdr:to>
    <xdr:cxnSp macro="">
      <xdr:nvCxnSpPr>
        <xdr:cNvPr id="831" name="直線コネクタ 830">
          <a:extLst>
            <a:ext uri="{FF2B5EF4-FFF2-40B4-BE49-F238E27FC236}">
              <a16:creationId xmlns:a16="http://schemas.microsoft.com/office/drawing/2014/main" id="{7D8269A6-5DBD-4D44-AE8A-7C04CFB70275}"/>
            </a:ext>
          </a:extLst>
        </xdr:cNvPr>
        <xdr:cNvCxnSpPr/>
      </xdr:nvCxnSpPr>
      <xdr:spPr>
        <a:xfrm>
          <a:off x="21323300" y="145378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32" name="楕円 831">
          <a:extLst>
            <a:ext uri="{FF2B5EF4-FFF2-40B4-BE49-F238E27FC236}">
              <a16:creationId xmlns:a16="http://schemas.microsoft.com/office/drawing/2014/main" id="{E8BBB39D-2B5D-49E9-8C06-DEE9B8B3FF6A}"/>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136071</xdr:rowOff>
    </xdr:from>
    <xdr:to>
      <xdr:col>111</xdr:col>
      <xdr:colOff>177800</xdr:colOff>
      <xdr:row>84</xdr:row>
      <xdr:rowOff>152400</xdr:rowOff>
    </xdr:to>
    <xdr:cxnSp macro="">
      <xdr:nvCxnSpPr>
        <xdr:cNvPr id="833" name="直線コネクタ 832">
          <a:extLst>
            <a:ext uri="{FF2B5EF4-FFF2-40B4-BE49-F238E27FC236}">
              <a16:creationId xmlns:a16="http://schemas.microsoft.com/office/drawing/2014/main" id="{2E213A58-6B8E-46A1-A785-23BF0B7C2C27}"/>
            </a:ext>
          </a:extLst>
        </xdr:cNvPr>
        <xdr:cNvCxnSpPr/>
      </xdr:nvCxnSpPr>
      <xdr:spPr>
        <a:xfrm flipV="1">
          <a:off x="20434300" y="145378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34" name="楕円 833">
          <a:extLst>
            <a:ext uri="{FF2B5EF4-FFF2-40B4-BE49-F238E27FC236}">
              <a16:creationId xmlns:a16="http://schemas.microsoft.com/office/drawing/2014/main" id="{1E8322E8-66B0-406F-BD03-CC1E20517DAD}"/>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35" name="直線コネクタ 834">
          <a:extLst>
            <a:ext uri="{FF2B5EF4-FFF2-40B4-BE49-F238E27FC236}">
              <a16:creationId xmlns:a16="http://schemas.microsoft.com/office/drawing/2014/main" id="{B6479EFA-5C47-4FE1-A135-752084D635AD}"/>
            </a:ext>
          </a:extLst>
        </xdr:cNvPr>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117929</xdr:rowOff>
    </xdr:from>
    <xdr:to>
      <xdr:col>98</xdr:col>
      <xdr:colOff>38100</xdr:colOff>
      <xdr:row>85</xdr:row>
      <xdr:rowOff>48079</xdr:rowOff>
    </xdr:to>
    <xdr:sp macro="" textlink="">
      <xdr:nvSpPr>
        <xdr:cNvPr id="836" name="楕円 835">
          <a:extLst>
            <a:ext uri="{FF2B5EF4-FFF2-40B4-BE49-F238E27FC236}">
              <a16:creationId xmlns:a16="http://schemas.microsoft.com/office/drawing/2014/main" id="{1042F8D6-A5CA-4EFF-A09F-168981FBDF2B}"/>
            </a:ext>
          </a:extLst>
        </xdr:cNvPr>
        <xdr:cNvSpPr/>
      </xdr:nvSpPr>
      <xdr:spPr>
        <a:xfrm>
          <a:off x="18605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168729</xdr:rowOff>
    </xdr:to>
    <xdr:cxnSp macro="">
      <xdr:nvCxnSpPr>
        <xdr:cNvPr id="837" name="直線コネクタ 836">
          <a:extLst>
            <a:ext uri="{FF2B5EF4-FFF2-40B4-BE49-F238E27FC236}">
              <a16:creationId xmlns:a16="http://schemas.microsoft.com/office/drawing/2014/main" id="{A5ED82F7-724A-4987-B76A-2AC3846A1123}"/>
            </a:ext>
          </a:extLst>
        </xdr:cNvPr>
        <xdr:cNvCxnSpPr/>
      </xdr:nvCxnSpPr>
      <xdr:spPr>
        <a:xfrm flipV="1">
          <a:off x="18656300" y="145542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97263</xdr:rowOff>
    </xdr:from>
    <xdr:ext cx="469744" cy="259045"/>
    <xdr:sp macro="" textlink="">
      <xdr:nvSpPr>
        <xdr:cNvPr id="838" name="n_1aveValue【児童館】&#10;一人当たり面積">
          <a:extLst>
            <a:ext uri="{FF2B5EF4-FFF2-40B4-BE49-F238E27FC236}">
              <a16:creationId xmlns:a16="http://schemas.microsoft.com/office/drawing/2014/main" id="{F9541F5B-6F7E-43AB-B518-89436B413589}"/>
            </a:ext>
          </a:extLst>
        </xdr:cNvPr>
        <xdr:cNvSpPr txBox="1"/>
      </xdr:nvSpPr>
      <xdr:spPr>
        <a:xfrm>
          <a:off x="210757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39" name="n_2aveValue【児童館】&#10;一人当たり面積">
          <a:extLst>
            <a:ext uri="{FF2B5EF4-FFF2-40B4-BE49-F238E27FC236}">
              <a16:creationId xmlns:a16="http://schemas.microsoft.com/office/drawing/2014/main" id="{10747361-90FA-4E42-9447-BE2937C1734C}"/>
            </a:ext>
          </a:extLst>
        </xdr:cNvPr>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138084</xdr:rowOff>
    </xdr:from>
    <xdr:ext cx="469744" cy="259045"/>
    <xdr:sp macro="" textlink="">
      <xdr:nvSpPr>
        <xdr:cNvPr id="840" name="n_3aveValue【児童館】&#10;一人当たり面積">
          <a:extLst>
            <a:ext uri="{FF2B5EF4-FFF2-40B4-BE49-F238E27FC236}">
              <a16:creationId xmlns:a16="http://schemas.microsoft.com/office/drawing/2014/main" id="{9757EE2E-C3D0-4BA2-A2A7-F5510C0C6C3F}"/>
            </a:ext>
          </a:extLst>
        </xdr:cNvPr>
        <xdr:cNvSpPr txBox="1"/>
      </xdr:nvSpPr>
      <xdr:spPr>
        <a:xfrm>
          <a:off x="193104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15620</xdr:rowOff>
    </xdr:from>
    <xdr:ext cx="469744" cy="259045"/>
    <xdr:sp macro="" textlink="">
      <xdr:nvSpPr>
        <xdr:cNvPr id="841" name="n_4aveValue【児童館】&#10;一人当たり面積">
          <a:extLst>
            <a:ext uri="{FF2B5EF4-FFF2-40B4-BE49-F238E27FC236}">
              <a16:creationId xmlns:a16="http://schemas.microsoft.com/office/drawing/2014/main" id="{60674185-9647-47E3-A956-428C1C04194E}"/>
            </a:ext>
          </a:extLst>
        </xdr:cNvPr>
        <xdr:cNvSpPr txBox="1"/>
      </xdr:nvSpPr>
      <xdr:spPr>
        <a:xfrm>
          <a:off x="18421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6548</xdr:rowOff>
    </xdr:from>
    <xdr:ext cx="469744" cy="259045"/>
    <xdr:sp macro="" textlink="">
      <xdr:nvSpPr>
        <xdr:cNvPr id="842" name="n_1mainValue【児童館】&#10;一人当たり面積">
          <a:extLst>
            <a:ext uri="{FF2B5EF4-FFF2-40B4-BE49-F238E27FC236}">
              <a16:creationId xmlns:a16="http://schemas.microsoft.com/office/drawing/2014/main" id="{C099FA09-75F1-4F2E-84FB-CF4F96CEAA0B}"/>
            </a:ext>
          </a:extLst>
        </xdr:cNvPr>
        <xdr:cNvSpPr txBox="1"/>
      </xdr:nvSpPr>
      <xdr:spPr>
        <a:xfrm>
          <a:off x="210757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43" name="n_2mainValue【児童館】&#10;一人当たり面積">
          <a:extLst>
            <a:ext uri="{FF2B5EF4-FFF2-40B4-BE49-F238E27FC236}">
              <a16:creationId xmlns:a16="http://schemas.microsoft.com/office/drawing/2014/main" id="{10328EA4-B77D-43B5-B879-F9FCB15D1D62}"/>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44" name="n_3mainValue【児童館】&#10;一人当たり面積">
          <a:extLst>
            <a:ext uri="{FF2B5EF4-FFF2-40B4-BE49-F238E27FC236}">
              <a16:creationId xmlns:a16="http://schemas.microsoft.com/office/drawing/2014/main" id="{38B362B0-19B4-4F3C-9E5A-B7BCF440E1A5}"/>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39206</xdr:rowOff>
    </xdr:from>
    <xdr:ext cx="469744" cy="259045"/>
    <xdr:sp macro="" textlink="">
      <xdr:nvSpPr>
        <xdr:cNvPr id="845" name="n_4mainValue【児童館】&#10;一人当たり面積">
          <a:extLst>
            <a:ext uri="{FF2B5EF4-FFF2-40B4-BE49-F238E27FC236}">
              <a16:creationId xmlns:a16="http://schemas.microsoft.com/office/drawing/2014/main" id="{47A61B14-50EE-4850-997A-2D40AE09AE9D}"/>
            </a:ext>
          </a:extLst>
        </xdr:cNvPr>
        <xdr:cNvSpPr txBox="1"/>
      </xdr:nvSpPr>
      <xdr:spPr>
        <a:xfrm>
          <a:off x="18421427"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a:extLst>
            <a:ext uri="{FF2B5EF4-FFF2-40B4-BE49-F238E27FC236}">
              <a16:creationId xmlns:a16="http://schemas.microsoft.com/office/drawing/2014/main" id="{C5A6C6EC-160B-49A2-9F44-B5A56537518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a:extLst>
            <a:ext uri="{FF2B5EF4-FFF2-40B4-BE49-F238E27FC236}">
              <a16:creationId xmlns:a16="http://schemas.microsoft.com/office/drawing/2014/main" id="{1FF11B25-2F1D-47EE-8418-613F4881C56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a:extLst>
            <a:ext uri="{FF2B5EF4-FFF2-40B4-BE49-F238E27FC236}">
              <a16:creationId xmlns:a16="http://schemas.microsoft.com/office/drawing/2014/main" id="{16AB40EC-FFCB-49E9-A08F-14236449C53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a:extLst>
            <a:ext uri="{FF2B5EF4-FFF2-40B4-BE49-F238E27FC236}">
              <a16:creationId xmlns:a16="http://schemas.microsoft.com/office/drawing/2014/main" id="{CE74A598-B93D-4DB4-8828-548F84F4604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a:extLst>
            <a:ext uri="{FF2B5EF4-FFF2-40B4-BE49-F238E27FC236}">
              <a16:creationId xmlns:a16="http://schemas.microsoft.com/office/drawing/2014/main" id="{2A5017EE-597A-4324-8CD5-89D60EC27E8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a:extLst>
            <a:ext uri="{FF2B5EF4-FFF2-40B4-BE49-F238E27FC236}">
              <a16:creationId xmlns:a16="http://schemas.microsoft.com/office/drawing/2014/main" id="{4AE4EE6E-B09E-4B6E-B910-4577CB5AEDB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a:extLst>
            <a:ext uri="{FF2B5EF4-FFF2-40B4-BE49-F238E27FC236}">
              <a16:creationId xmlns:a16="http://schemas.microsoft.com/office/drawing/2014/main" id="{35CBBBC1-8053-43B6-9607-DB666AD7B1D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a:extLst>
            <a:ext uri="{FF2B5EF4-FFF2-40B4-BE49-F238E27FC236}">
              <a16:creationId xmlns:a16="http://schemas.microsoft.com/office/drawing/2014/main" id="{BE5598D4-072C-47BE-837C-6011D634365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a:extLst>
            <a:ext uri="{FF2B5EF4-FFF2-40B4-BE49-F238E27FC236}">
              <a16:creationId xmlns:a16="http://schemas.microsoft.com/office/drawing/2014/main" id="{4F840D65-63EE-4671-89AD-258923B275C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a:extLst>
            <a:ext uri="{FF2B5EF4-FFF2-40B4-BE49-F238E27FC236}">
              <a16:creationId xmlns:a16="http://schemas.microsoft.com/office/drawing/2014/main" id="{57AB0423-71D3-428F-A8D5-235AF52578F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6" name="テキスト ボックス 855">
          <a:extLst>
            <a:ext uri="{FF2B5EF4-FFF2-40B4-BE49-F238E27FC236}">
              <a16:creationId xmlns:a16="http://schemas.microsoft.com/office/drawing/2014/main" id="{D03D3F5B-9944-4665-AB9A-645694E0422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7" name="直線コネクタ 856">
          <a:extLst>
            <a:ext uri="{FF2B5EF4-FFF2-40B4-BE49-F238E27FC236}">
              <a16:creationId xmlns:a16="http://schemas.microsoft.com/office/drawing/2014/main" id="{569643DB-BB9D-4C9A-9977-5977E3EAE11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8" name="テキスト ボックス 857">
          <a:extLst>
            <a:ext uri="{FF2B5EF4-FFF2-40B4-BE49-F238E27FC236}">
              <a16:creationId xmlns:a16="http://schemas.microsoft.com/office/drawing/2014/main" id="{7C3436D1-93C5-45DC-9A1C-B531ADF14A3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9" name="直線コネクタ 858">
          <a:extLst>
            <a:ext uri="{FF2B5EF4-FFF2-40B4-BE49-F238E27FC236}">
              <a16:creationId xmlns:a16="http://schemas.microsoft.com/office/drawing/2014/main" id="{2BE688C4-B5D2-4F49-98F3-ED889F071E4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0" name="テキスト ボックス 859">
          <a:extLst>
            <a:ext uri="{FF2B5EF4-FFF2-40B4-BE49-F238E27FC236}">
              <a16:creationId xmlns:a16="http://schemas.microsoft.com/office/drawing/2014/main" id="{8AAD4BF9-9EF0-436A-9292-5AE56CDE211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1" name="直線コネクタ 860">
          <a:extLst>
            <a:ext uri="{FF2B5EF4-FFF2-40B4-BE49-F238E27FC236}">
              <a16:creationId xmlns:a16="http://schemas.microsoft.com/office/drawing/2014/main" id="{165671D9-59A5-4A00-AF7F-EC413FBC212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2" name="テキスト ボックス 861">
          <a:extLst>
            <a:ext uri="{FF2B5EF4-FFF2-40B4-BE49-F238E27FC236}">
              <a16:creationId xmlns:a16="http://schemas.microsoft.com/office/drawing/2014/main" id="{AFF1FA29-D743-4742-BAD4-A7AFFB821C7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3" name="直線コネクタ 862">
          <a:extLst>
            <a:ext uri="{FF2B5EF4-FFF2-40B4-BE49-F238E27FC236}">
              <a16:creationId xmlns:a16="http://schemas.microsoft.com/office/drawing/2014/main" id="{886252A3-8138-4116-B3AB-62687C2B2F8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4" name="テキスト ボックス 863">
          <a:extLst>
            <a:ext uri="{FF2B5EF4-FFF2-40B4-BE49-F238E27FC236}">
              <a16:creationId xmlns:a16="http://schemas.microsoft.com/office/drawing/2014/main" id="{0414CB0A-32E2-43B4-A1A2-55949C164F3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5" name="直線コネクタ 864">
          <a:extLst>
            <a:ext uri="{FF2B5EF4-FFF2-40B4-BE49-F238E27FC236}">
              <a16:creationId xmlns:a16="http://schemas.microsoft.com/office/drawing/2014/main" id="{1F57F86D-6B34-4AFA-A5F4-FB74D9A7CE2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6" name="テキスト ボックス 865">
          <a:extLst>
            <a:ext uri="{FF2B5EF4-FFF2-40B4-BE49-F238E27FC236}">
              <a16:creationId xmlns:a16="http://schemas.microsoft.com/office/drawing/2014/main" id="{5549FC5E-F192-4842-8577-194BB37938D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a:extLst>
            <a:ext uri="{FF2B5EF4-FFF2-40B4-BE49-F238E27FC236}">
              <a16:creationId xmlns:a16="http://schemas.microsoft.com/office/drawing/2014/main" id="{440BA1D3-84F3-4AA0-B39A-789A260DAE1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8" name="テキスト ボックス 867">
          <a:extLst>
            <a:ext uri="{FF2B5EF4-FFF2-40B4-BE49-F238E27FC236}">
              <a16:creationId xmlns:a16="http://schemas.microsoft.com/office/drawing/2014/main" id="{52853564-7661-4466-8F02-B8EEA6B2B341}"/>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9" name="【公民館】&#10;有形固定資産減価償却率グラフ枠">
          <a:extLst>
            <a:ext uri="{FF2B5EF4-FFF2-40B4-BE49-F238E27FC236}">
              <a16:creationId xmlns:a16="http://schemas.microsoft.com/office/drawing/2014/main" id="{59E139B2-8C1D-4010-B2DC-AAEF4700CB6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81914</xdr:rowOff>
    </xdr:to>
    <xdr:cxnSp macro="">
      <xdr:nvCxnSpPr>
        <xdr:cNvPr id="870" name="直線コネクタ 869">
          <a:extLst>
            <a:ext uri="{FF2B5EF4-FFF2-40B4-BE49-F238E27FC236}">
              <a16:creationId xmlns:a16="http://schemas.microsoft.com/office/drawing/2014/main" id="{C50FB1EA-15A2-4515-BB8E-B808E856AAF6}"/>
            </a:ext>
          </a:extLst>
        </xdr:cNvPr>
        <xdr:cNvCxnSpPr/>
      </xdr:nvCxnSpPr>
      <xdr:spPr>
        <a:xfrm flipV="1">
          <a:off x="16318864" y="17141189"/>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85741</xdr:rowOff>
    </xdr:from>
    <xdr:ext cx="405111" cy="259045"/>
    <xdr:sp macro="" textlink="">
      <xdr:nvSpPr>
        <xdr:cNvPr id="871" name="【公民館】&#10;有形固定資産減価償却率最小値テキスト">
          <a:extLst>
            <a:ext uri="{FF2B5EF4-FFF2-40B4-BE49-F238E27FC236}">
              <a16:creationId xmlns:a16="http://schemas.microsoft.com/office/drawing/2014/main" id="{DED76143-D64A-4583-93DF-D00E4D47820D}"/>
            </a:ext>
          </a:extLst>
        </xdr:cNvPr>
        <xdr:cNvSpPr txBox="1"/>
      </xdr:nvSpPr>
      <xdr:spPr>
        <a:xfrm>
          <a:off x="16357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81914</xdr:rowOff>
    </xdr:from>
    <xdr:to>
      <xdr:col>86</xdr:col>
      <xdr:colOff>25400</xdr:colOff>
      <xdr:row>108</xdr:row>
      <xdr:rowOff>81914</xdr:rowOff>
    </xdr:to>
    <xdr:cxnSp macro="">
      <xdr:nvCxnSpPr>
        <xdr:cNvPr id="872" name="直線コネクタ 871">
          <a:extLst>
            <a:ext uri="{FF2B5EF4-FFF2-40B4-BE49-F238E27FC236}">
              <a16:creationId xmlns:a16="http://schemas.microsoft.com/office/drawing/2014/main" id="{9A5C9FBC-4D6F-4A50-BFB3-3F6D57F563E9}"/>
            </a:ext>
          </a:extLst>
        </xdr:cNvPr>
        <xdr:cNvCxnSpPr/>
      </xdr:nvCxnSpPr>
      <xdr:spPr>
        <a:xfrm>
          <a:off x="16230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405111" cy="259045"/>
    <xdr:sp macro="" textlink="">
      <xdr:nvSpPr>
        <xdr:cNvPr id="873" name="【公民館】&#10;有形固定資産減価償却率最大値テキスト">
          <a:extLst>
            <a:ext uri="{FF2B5EF4-FFF2-40B4-BE49-F238E27FC236}">
              <a16:creationId xmlns:a16="http://schemas.microsoft.com/office/drawing/2014/main" id="{76E6F31A-AEB0-4A36-95A7-4C8533CBBA66}"/>
            </a:ext>
          </a:extLst>
        </xdr:cNvPr>
        <xdr:cNvSpPr txBox="1"/>
      </xdr:nvSpPr>
      <xdr:spPr>
        <a:xfrm>
          <a:off x="16357600" y="1691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74" name="直線コネクタ 873">
          <a:extLst>
            <a:ext uri="{FF2B5EF4-FFF2-40B4-BE49-F238E27FC236}">
              <a16:creationId xmlns:a16="http://schemas.microsoft.com/office/drawing/2014/main" id="{B42188A7-6E40-45EB-9D1B-21027310B9EB}"/>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132097</xdr:rowOff>
    </xdr:from>
    <xdr:ext cx="405111" cy="259045"/>
    <xdr:sp macro="" textlink="">
      <xdr:nvSpPr>
        <xdr:cNvPr id="875" name="【公民館】&#10;有形固定資産減価償却率平均値テキスト">
          <a:extLst>
            <a:ext uri="{FF2B5EF4-FFF2-40B4-BE49-F238E27FC236}">
              <a16:creationId xmlns:a16="http://schemas.microsoft.com/office/drawing/2014/main" id="{98899BA7-B4DF-4CB1-95B6-2C68134AC7DE}"/>
            </a:ext>
          </a:extLst>
        </xdr:cNvPr>
        <xdr:cNvSpPr txBox="1"/>
      </xdr:nvSpPr>
      <xdr:spPr>
        <a:xfrm>
          <a:off x="16357600" y="1779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109220</xdr:rowOff>
    </xdr:from>
    <xdr:to>
      <xdr:col>85</xdr:col>
      <xdr:colOff>177800</xdr:colOff>
      <xdr:row>105</xdr:row>
      <xdr:rowOff>39370</xdr:rowOff>
    </xdr:to>
    <xdr:sp macro="" textlink="">
      <xdr:nvSpPr>
        <xdr:cNvPr id="876" name="フローチャート: 判断 875">
          <a:extLst>
            <a:ext uri="{FF2B5EF4-FFF2-40B4-BE49-F238E27FC236}">
              <a16:creationId xmlns:a16="http://schemas.microsoft.com/office/drawing/2014/main" id="{B9993E5D-19EF-474C-BCA4-5C7E0E0E0C00}"/>
            </a:ext>
          </a:extLst>
        </xdr:cNvPr>
        <xdr:cNvSpPr/>
      </xdr:nvSpPr>
      <xdr:spPr>
        <a:xfrm>
          <a:off x="162687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77" name="フローチャート: 判断 876">
          <a:extLst>
            <a:ext uri="{FF2B5EF4-FFF2-40B4-BE49-F238E27FC236}">
              <a16:creationId xmlns:a16="http://schemas.microsoft.com/office/drawing/2014/main" id="{05CCE293-2BBE-4F4F-8D4D-831BB01ADA05}"/>
            </a:ext>
          </a:extLst>
        </xdr:cNvPr>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40639</xdr:rowOff>
    </xdr:from>
    <xdr:to>
      <xdr:col>76</xdr:col>
      <xdr:colOff>165100</xdr:colOff>
      <xdr:row>105</xdr:row>
      <xdr:rowOff>142239</xdr:rowOff>
    </xdr:to>
    <xdr:sp macro="" textlink="">
      <xdr:nvSpPr>
        <xdr:cNvPr id="878" name="フローチャート: 判断 877">
          <a:extLst>
            <a:ext uri="{FF2B5EF4-FFF2-40B4-BE49-F238E27FC236}">
              <a16:creationId xmlns:a16="http://schemas.microsoft.com/office/drawing/2014/main" id="{9C22D30C-9CC1-4D53-9ACC-159793763F15}"/>
            </a:ext>
          </a:extLst>
        </xdr:cNvPr>
        <xdr:cNvSpPr/>
      </xdr:nvSpPr>
      <xdr:spPr>
        <a:xfrm>
          <a:off x="14541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133986</xdr:rowOff>
    </xdr:from>
    <xdr:to>
      <xdr:col>72</xdr:col>
      <xdr:colOff>38100</xdr:colOff>
      <xdr:row>105</xdr:row>
      <xdr:rowOff>64136</xdr:rowOff>
    </xdr:to>
    <xdr:sp macro="" textlink="">
      <xdr:nvSpPr>
        <xdr:cNvPr id="879" name="フローチャート: 判断 878">
          <a:extLst>
            <a:ext uri="{FF2B5EF4-FFF2-40B4-BE49-F238E27FC236}">
              <a16:creationId xmlns:a16="http://schemas.microsoft.com/office/drawing/2014/main" id="{981E79A3-BF39-46A5-A27F-DA1614FA6860}"/>
            </a:ext>
          </a:extLst>
        </xdr:cNvPr>
        <xdr:cNvSpPr/>
      </xdr:nvSpPr>
      <xdr:spPr>
        <a:xfrm>
          <a:off x="13652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107314</xdr:rowOff>
    </xdr:from>
    <xdr:to>
      <xdr:col>67</xdr:col>
      <xdr:colOff>101600</xdr:colOff>
      <xdr:row>105</xdr:row>
      <xdr:rowOff>37464</xdr:rowOff>
    </xdr:to>
    <xdr:sp macro="" textlink="">
      <xdr:nvSpPr>
        <xdr:cNvPr id="880" name="フローチャート: 判断 879">
          <a:extLst>
            <a:ext uri="{FF2B5EF4-FFF2-40B4-BE49-F238E27FC236}">
              <a16:creationId xmlns:a16="http://schemas.microsoft.com/office/drawing/2014/main" id="{EEA7DF71-6C59-4C11-BE46-DF5B8321B965}"/>
            </a:ext>
          </a:extLst>
        </xdr:cNvPr>
        <xdr:cNvSpPr/>
      </xdr:nvSpPr>
      <xdr:spPr>
        <a:xfrm>
          <a:off x="12763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1D5EB895-9BA8-4FD4-A4BE-E0F65DC7908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B515FFDA-0E02-4F8C-B96D-44A916F2F5C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856F4AA7-1A70-4332-990E-7664494FE95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3DD8CD34-B587-405A-8ABC-04E943D7EED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E4607494-3562-4320-B8AC-7D3C93F3753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153036</xdr:rowOff>
    </xdr:from>
    <xdr:to>
      <xdr:col>85</xdr:col>
      <xdr:colOff>177800</xdr:colOff>
      <xdr:row>108</xdr:row>
      <xdr:rowOff>83186</xdr:rowOff>
    </xdr:to>
    <xdr:sp macro="" textlink="">
      <xdr:nvSpPr>
        <xdr:cNvPr id="886" name="楕円 885">
          <a:extLst>
            <a:ext uri="{FF2B5EF4-FFF2-40B4-BE49-F238E27FC236}">
              <a16:creationId xmlns:a16="http://schemas.microsoft.com/office/drawing/2014/main" id="{DB7D86C8-66B8-4AFA-A505-75049C99CC8F}"/>
            </a:ext>
          </a:extLst>
        </xdr:cNvPr>
        <xdr:cNvSpPr/>
      </xdr:nvSpPr>
      <xdr:spPr>
        <a:xfrm>
          <a:off x="16268700" y="184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67963</xdr:rowOff>
    </xdr:from>
    <xdr:ext cx="405111" cy="259045"/>
    <xdr:sp macro="" textlink="">
      <xdr:nvSpPr>
        <xdr:cNvPr id="887" name="【公民館】&#10;有形固定資産減価償却率該当値テキスト">
          <a:extLst>
            <a:ext uri="{FF2B5EF4-FFF2-40B4-BE49-F238E27FC236}">
              <a16:creationId xmlns:a16="http://schemas.microsoft.com/office/drawing/2014/main" id="{71F85E2E-2FA5-4ED8-B233-A05739315C3B}"/>
            </a:ext>
          </a:extLst>
        </xdr:cNvPr>
        <xdr:cNvSpPr txBox="1"/>
      </xdr:nvSpPr>
      <xdr:spPr>
        <a:xfrm>
          <a:off x="16357600" y="18413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130175</xdr:rowOff>
    </xdr:from>
    <xdr:to>
      <xdr:col>81</xdr:col>
      <xdr:colOff>101600</xdr:colOff>
      <xdr:row>108</xdr:row>
      <xdr:rowOff>60325</xdr:rowOff>
    </xdr:to>
    <xdr:sp macro="" textlink="">
      <xdr:nvSpPr>
        <xdr:cNvPr id="888" name="楕円 887">
          <a:extLst>
            <a:ext uri="{FF2B5EF4-FFF2-40B4-BE49-F238E27FC236}">
              <a16:creationId xmlns:a16="http://schemas.microsoft.com/office/drawing/2014/main" id="{D928DEA1-3194-4463-8DB4-13849A810EBF}"/>
            </a:ext>
          </a:extLst>
        </xdr:cNvPr>
        <xdr:cNvSpPr/>
      </xdr:nvSpPr>
      <xdr:spPr>
        <a:xfrm>
          <a:off x="15430500" y="184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9525</xdr:rowOff>
    </xdr:from>
    <xdr:to>
      <xdr:col>85</xdr:col>
      <xdr:colOff>127000</xdr:colOff>
      <xdr:row>108</xdr:row>
      <xdr:rowOff>32386</xdr:rowOff>
    </xdr:to>
    <xdr:cxnSp macro="">
      <xdr:nvCxnSpPr>
        <xdr:cNvPr id="889" name="直線コネクタ 888">
          <a:extLst>
            <a:ext uri="{FF2B5EF4-FFF2-40B4-BE49-F238E27FC236}">
              <a16:creationId xmlns:a16="http://schemas.microsoft.com/office/drawing/2014/main" id="{D4FA052D-C538-4F0E-ABB0-5828A57C89F8}"/>
            </a:ext>
          </a:extLst>
        </xdr:cNvPr>
        <xdr:cNvCxnSpPr/>
      </xdr:nvCxnSpPr>
      <xdr:spPr>
        <a:xfrm>
          <a:off x="15481300" y="1852612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105411</xdr:rowOff>
    </xdr:from>
    <xdr:to>
      <xdr:col>76</xdr:col>
      <xdr:colOff>165100</xdr:colOff>
      <xdr:row>108</xdr:row>
      <xdr:rowOff>35561</xdr:rowOff>
    </xdr:to>
    <xdr:sp macro="" textlink="">
      <xdr:nvSpPr>
        <xdr:cNvPr id="890" name="楕円 889">
          <a:extLst>
            <a:ext uri="{FF2B5EF4-FFF2-40B4-BE49-F238E27FC236}">
              <a16:creationId xmlns:a16="http://schemas.microsoft.com/office/drawing/2014/main" id="{4FFE8294-09FD-4DF8-8CC4-D29C2A53D2C1}"/>
            </a:ext>
          </a:extLst>
        </xdr:cNvPr>
        <xdr:cNvSpPr/>
      </xdr:nvSpPr>
      <xdr:spPr>
        <a:xfrm>
          <a:off x="14541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156211</xdr:rowOff>
    </xdr:from>
    <xdr:to>
      <xdr:col>81</xdr:col>
      <xdr:colOff>50800</xdr:colOff>
      <xdr:row>108</xdr:row>
      <xdr:rowOff>9525</xdr:rowOff>
    </xdr:to>
    <xdr:cxnSp macro="">
      <xdr:nvCxnSpPr>
        <xdr:cNvPr id="891" name="直線コネクタ 890">
          <a:extLst>
            <a:ext uri="{FF2B5EF4-FFF2-40B4-BE49-F238E27FC236}">
              <a16:creationId xmlns:a16="http://schemas.microsoft.com/office/drawing/2014/main" id="{0147B1F6-E997-43AA-B47D-9D6691F15FDF}"/>
            </a:ext>
          </a:extLst>
        </xdr:cNvPr>
        <xdr:cNvCxnSpPr/>
      </xdr:nvCxnSpPr>
      <xdr:spPr>
        <a:xfrm>
          <a:off x="14592300" y="185013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82550</xdr:rowOff>
    </xdr:from>
    <xdr:to>
      <xdr:col>72</xdr:col>
      <xdr:colOff>38100</xdr:colOff>
      <xdr:row>108</xdr:row>
      <xdr:rowOff>12700</xdr:rowOff>
    </xdr:to>
    <xdr:sp macro="" textlink="">
      <xdr:nvSpPr>
        <xdr:cNvPr id="892" name="楕円 891">
          <a:extLst>
            <a:ext uri="{FF2B5EF4-FFF2-40B4-BE49-F238E27FC236}">
              <a16:creationId xmlns:a16="http://schemas.microsoft.com/office/drawing/2014/main" id="{D58ACB2F-FCAE-40A2-BFD3-4BA05C6800B2}"/>
            </a:ext>
          </a:extLst>
        </xdr:cNvPr>
        <xdr:cNvSpPr/>
      </xdr:nvSpPr>
      <xdr:spPr>
        <a:xfrm>
          <a:off x="1365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133350</xdr:rowOff>
    </xdr:from>
    <xdr:to>
      <xdr:col>76</xdr:col>
      <xdr:colOff>114300</xdr:colOff>
      <xdr:row>107</xdr:row>
      <xdr:rowOff>156211</xdr:rowOff>
    </xdr:to>
    <xdr:cxnSp macro="">
      <xdr:nvCxnSpPr>
        <xdr:cNvPr id="893" name="直線コネクタ 892">
          <a:extLst>
            <a:ext uri="{FF2B5EF4-FFF2-40B4-BE49-F238E27FC236}">
              <a16:creationId xmlns:a16="http://schemas.microsoft.com/office/drawing/2014/main" id="{9C41C0FF-7A2A-4C29-8083-22B3D63E1C52}"/>
            </a:ext>
          </a:extLst>
        </xdr:cNvPr>
        <xdr:cNvCxnSpPr/>
      </xdr:nvCxnSpPr>
      <xdr:spPr>
        <a:xfrm>
          <a:off x="13703300" y="18478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57786</xdr:rowOff>
    </xdr:from>
    <xdr:to>
      <xdr:col>67</xdr:col>
      <xdr:colOff>101600</xdr:colOff>
      <xdr:row>107</xdr:row>
      <xdr:rowOff>159386</xdr:rowOff>
    </xdr:to>
    <xdr:sp macro="" textlink="">
      <xdr:nvSpPr>
        <xdr:cNvPr id="894" name="楕円 893">
          <a:extLst>
            <a:ext uri="{FF2B5EF4-FFF2-40B4-BE49-F238E27FC236}">
              <a16:creationId xmlns:a16="http://schemas.microsoft.com/office/drawing/2014/main" id="{FECE7231-ABA4-48D9-84B5-4B43E60BBBD5}"/>
            </a:ext>
          </a:extLst>
        </xdr:cNvPr>
        <xdr:cNvSpPr/>
      </xdr:nvSpPr>
      <xdr:spPr>
        <a:xfrm>
          <a:off x="12763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108586</xdr:rowOff>
    </xdr:from>
    <xdr:to>
      <xdr:col>71</xdr:col>
      <xdr:colOff>177800</xdr:colOff>
      <xdr:row>107</xdr:row>
      <xdr:rowOff>133350</xdr:rowOff>
    </xdr:to>
    <xdr:cxnSp macro="">
      <xdr:nvCxnSpPr>
        <xdr:cNvPr id="895" name="直線コネクタ 894">
          <a:extLst>
            <a:ext uri="{FF2B5EF4-FFF2-40B4-BE49-F238E27FC236}">
              <a16:creationId xmlns:a16="http://schemas.microsoft.com/office/drawing/2014/main" id="{7490D7BD-FF05-4611-9305-BC4A395DF806}"/>
            </a:ext>
          </a:extLst>
        </xdr:cNvPr>
        <xdr:cNvCxnSpPr/>
      </xdr:nvCxnSpPr>
      <xdr:spPr>
        <a:xfrm>
          <a:off x="12814300" y="184537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96" name="n_1aveValue【公民館】&#10;有形固定資産減価償却率">
          <a:extLst>
            <a:ext uri="{FF2B5EF4-FFF2-40B4-BE49-F238E27FC236}">
              <a16:creationId xmlns:a16="http://schemas.microsoft.com/office/drawing/2014/main" id="{7D329817-E44E-4A6C-B92F-E91423DF2FA8}"/>
            </a:ext>
          </a:extLst>
        </xdr:cNvPr>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158766</xdr:rowOff>
    </xdr:from>
    <xdr:ext cx="405111" cy="259045"/>
    <xdr:sp macro="" textlink="">
      <xdr:nvSpPr>
        <xdr:cNvPr id="897" name="n_2aveValue【公民館】&#10;有形固定資産減価償却率">
          <a:extLst>
            <a:ext uri="{FF2B5EF4-FFF2-40B4-BE49-F238E27FC236}">
              <a16:creationId xmlns:a16="http://schemas.microsoft.com/office/drawing/2014/main" id="{8F6D2345-50E4-4D41-91F3-4F096257109E}"/>
            </a:ext>
          </a:extLst>
        </xdr:cNvPr>
        <xdr:cNvSpPr txBox="1"/>
      </xdr:nvSpPr>
      <xdr:spPr>
        <a:xfrm>
          <a:off x="143897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80663</xdr:rowOff>
    </xdr:from>
    <xdr:ext cx="405111" cy="259045"/>
    <xdr:sp macro="" textlink="">
      <xdr:nvSpPr>
        <xdr:cNvPr id="898" name="n_3aveValue【公民館】&#10;有形固定資産減価償却率">
          <a:extLst>
            <a:ext uri="{FF2B5EF4-FFF2-40B4-BE49-F238E27FC236}">
              <a16:creationId xmlns:a16="http://schemas.microsoft.com/office/drawing/2014/main" id="{FF7F143A-610E-4C9D-BA0B-4AAE101B62CD}"/>
            </a:ext>
          </a:extLst>
        </xdr:cNvPr>
        <xdr:cNvSpPr txBox="1"/>
      </xdr:nvSpPr>
      <xdr:spPr>
        <a:xfrm>
          <a:off x="135007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53991</xdr:rowOff>
    </xdr:from>
    <xdr:ext cx="405111" cy="259045"/>
    <xdr:sp macro="" textlink="">
      <xdr:nvSpPr>
        <xdr:cNvPr id="899" name="n_4aveValue【公民館】&#10;有形固定資産減価償却率">
          <a:extLst>
            <a:ext uri="{FF2B5EF4-FFF2-40B4-BE49-F238E27FC236}">
              <a16:creationId xmlns:a16="http://schemas.microsoft.com/office/drawing/2014/main" id="{207CA0B9-37FA-41FF-9754-CE850633EE37}"/>
            </a:ext>
          </a:extLst>
        </xdr:cNvPr>
        <xdr:cNvSpPr txBox="1"/>
      </xdr:nvSpPr>
      <xdr:spPr>
        <a:xfrm>
          <a:off x="12611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51452</xdr:rowOff>
    </xdr:from>
    <xdr:ext cx="405111" cy="259045"/>
    <xdr:sp macro="" textlink="">
      <xdr:nvSpPr>
        <xdr:cNvPr id="900" name="n_1mainValue【公民館】&#10;有形固定資産減価償却率">
          <a:extLst>
            <a:ext uri="{FF2B5EF4-FFF2-40B4-BE49-F238E27FC236}">
              <a16:creationId xmlns:a16="http://schemas.microsoft.com/office/drawing/2014/main" id="{3A3C7153-2290-4CEE-B7F3-46F63169D548}"/>
            </a:ext>
          </a:extLst>
        </xdr:cNvPr>
        <xdr:cNvSpPr txBox="1"/>
      </xdr:nvSpPr>
      <xdr:spPr>
        <a:xfrm>
          <a:off x="15266044"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26688</xdr:rowOff>
    </xdr:from>
    <xdr:ext cx="405111" cy="259045"/>
    <xdr:sp macro="" textlink="">
      <xdr:nvSpPr>
        <xdr:cNvPr id="901" name="n_2mainValue【公民館】&#10;有形固定資産減価償却率">
          <a:extLst>
            <a:ext uri="{FF2B5EF4-FFF2-40B4-BE49-F238E27FC236}">
              <a16:creationId xmlns:a16="http://schemas.microsoft.com/office/drawing/2014/main" id="{16C35CAE-AC81-40F8-93B8-793AE3CAE5C5}"/>
            </a:ext>
          </a:extLst>
        </xdr:cNvPr>
        <xdr:cNvSpPr txBox="1"/>
      </xdr:nvSpPr>
      <xdr:spPr>
        <a:xfrm>
          <a:off x="14389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3827</xdr:rowOff>
    </xdr:from>
    <xdr:ext cx="405111" cy="259045"/>
    <xdr:sp macro="" textlink="">
      <xdr:nvSpPr>
        <xdr:cNvPr id="902" name="n_3mainValue【公民館】&#10;有形固定資産減価償却率">
          <a:extLst>
            <a:ext uri="{FF2B5EF4-FFF2-40B4-BE49-F238E27FC236}">
              <a16:creationId xmlns:a16="http://schemas.microsoft.com/office/drawing/2014/main" id="{81C2CB76-9BD7-4429-91E2-D4D60544035A}"/>
            </a:ext>
          </a:extLst>
        </xdr:cNvPr>
        <xdr:cNvSpPr txBox="1"/>
      </xdr:nvSpPr>
      <xdr:spPr>
        <a:xfrm>
          <a:off x="13500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150513</xdr:rowOff>
    </xdr:from>
    <xdr:ext cx="405111" cy="259045"/>
    <xdr:sp macro="" textlink="">
      <xdr:nvSpPr>
        <xdr:cNvPr id="903" name="n_4mainValue【公民館】&#10;有形固定資産減価償却率">
          <a:extLst>
            <a:ext uri="{FF2B5EF4-FFF2-40B4-BE49-F238E27FC236}">
              <a16:creationId xmlns:a16="http://schemas.microsoft.com/office/drawing/2014/main" id="{612FE114-6780-45B9-B8E7-A2674B6A0753}"/>
            </a:ext>
          </a:extLst>
        </xdr:cNvPr>
        <xdr:cNvSpPr txBox="1"/>
      </xdr:nvSpPr>
      <xdr:spPr>
        <a:xfrm>
          <a:off x="12611744"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70BA0B06-8D72-41FB-BB05-788A60EE35E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BB4B74BC-51F1-4C24-884A-EC4DF913AB0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FBEE7D38-F4F0-4860-ACB1-E136443852B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C32101A5-EF98-4AEF-ACEB-98858B0775F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FF31C1F6-82D0-49C8-874B-0DE75B95568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9419392B-8D11-4F17-B1AA-0F0B7EA21A0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13812CCC-2AB3-442D-B2A5-0686212DC2D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FFE83096-94AB-449E-A276-C7145E1E03E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FE443B43-5A5F-44D8-AE29-5D0BF8AE4E4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9D63187C-8B0C-4D92-ADE0-C80D01A223F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4" name="直線コネクタ 913">
          <a:extLst>
            <a:ext uri="{FF2B5EF4-FFF2-40B4-BE49-F238E27FC236}">
              <a16:creationId xmlns:a16="http://schemas.microsoft.com/office/drawing/2014/main" id="{572F86D5-9997-4076-9972-080BB81D147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5" name="テキスト ボックス 914">
          <a:extLst>
            <a:ext uri="{FF2B5EF4-FFF2-40B4-BE49-F238E27FC236}">
              <a16:creationId xmlns:a16="http://schemas.microsoft.com/office/drawing/2014/main" id="{3BFCE5D3-FB17-4D12-911A-B1D4C58097A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6" name="直線コネクタ 915">
          <a:extLst>
            <a:ext uri="{FF2B5EF4-FFF2-40B4-BE49-F238E27FC236}">
              <a16:creationId xmlns:a16="http://schemas.microsoft.com/office/drawing/2014/main" id="{B8ACA5E5-1AE6-481D-9CB9-0986F02CF49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7" name="テキスト ボックス 916">
          <a:extLst>
            <a:ext uri="{FF2B5EF4-FFF2-40B4-BE49-F238E27FC236}">
              <a16:creationId xmlns:a16="http://schemas.microsoft.com/office/drawing/2014/main" id="{40896B3F-0466-41D3-B8CF-6DB69AC2E34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8" name="直線コネクタ 917">
          <a:extLst>
            <a:ext uri="{FF2B5EF4-FFF2-40B4-BE49-F238E27FC236}">
              <a16:creationId xmlns:a16="http://schemas.microsoft.com/office/drawing/2014/main" id="{1D67E5D9-92D7-455E-BD0B-0A5536F6314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9" name="テキスト ボックス 918">
          <a:extLst>
            <a:ext uri="{FF2B5EF4-FFF2-40B4-BE49-F238E27FC236}">
              <a16:creationId xmlns:a16="http://schemas.microsoft.com/office/drawing/2014/main" id="{2C42BB79-D19B-4C5C-AA6E-53120164446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0" name="直線コネクタ 919">
          <a:extLst>
            <a:ext uri="{FF2B5EF4-FFF2-40B4-BE49-F238E27FC236}">
              <a16:creationId xmlns:a16="http://schemas.microsoft.com/office/drawing/2014/main" id="{0B88D5FD-C6C7-44E9-8614-C600835FDDD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1" name="テキスト ボックス 920">
          <a:extLst>
            <a:ext uri="{FF2B5EF4-FFF2-40B4-BE49-F238E27FC236}">
              <a16:creationId xmlns:a16="http://schemas.microsoft.com/office/drawing/2014/main" id="{3C5DAD71-6BF2-4278-A817-6338C3D5439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2" name="直線コネクタ 921">
          <a:extLst>
            <a:ext uri="{FF2B5EF4-FFF2-40B4-BE49-F238E27FC236}">
              <a16:creationId xmlns:a16="http://schemas.microsoft.com/office/drawing/2014/main" id="{EC8B4514-1A06-40C2-8F39-18B5068FB2C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3" name="テキスト ボックス 922">
          <a:extLst>
            <a:ext uri="{FF2B5EF4-FFF2-40B4-BE49-F238E27FC236}">
              <a16:creationId xmlns:a16="http://schemas.microsoft.com/office/drawing/2014/main" id="{4E72371D-0FA3-4A1E-8F3F-BD011188C72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a:extLst>
            <a:ext uri="{FF2B5EF4-FFF2-40B4-BE49-F238E27FC236}">
              <a16:creationId xmlns:a16="http://schemas.microsoft.com/office/drawing/2014/main" id="{7E8A8396-449B-4357-B72F-6C5F226384B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a:extLst>
            <a:ext uri="{FF2B5EF4-FFF2-40B4-BE49-F238E27FC236}">
              <a16:creationId xmlns:a16="http://schemas.microsoft.com/office/drawing/2014/main" id="{158B6D97-4D47-48EF-8F16-7F9E9D26BE4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公民館】&#10;一人当たり面積グラフ枠">
          <a:extLst>
            <a:ext uri="{FF2B5EF4-FFF2-40B4-BE49-F238E27FC236}">
              <a16:creationId xmlns:a16="http://schemas.microsoft.com/office/drawing/2014/main" id="{A5C11EDD-E626-416E-8229-6B2A64F2AFF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2287</xdr:rowOff>
    </xdr:from>
    <xdr:to>
      <xdr:col>116</xdr:col>
      <xdr:colOff>62864</xdr:colOff>
      <xdr:row>108</xdr:row>
      <xdr:rowOff>78487</xdr:rowOff>
    </xdr:to>
    <xdr:cxnSp macro="">
      <xdr:nvCxnSpPr>
        <xdr:cNvPr id="927" name="直線コネクタ 926">
          <a:extLst>
            <a:ext uri="{FF2B5EF4-FFF2-40B4-BE49-F238E27FC236}">
              <a16:creationId xmlns:a16="http://schemas.microsoft.com/office/drawing/2014/main" id="{DA3B4989-FD5B-4333-93DE-5A20128E87B6}"/>
            </a:ext>
          </a:extLst>
        </xdr:cNvPr>
        <xdr:cNvCxnSpPr/>
      </xdr:nvCxnSpPr>
      <xdr:spPr>
        <a:xfrm flipV="1">
          <a:off x="22160864" y="1731873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82314</xdr:rowOff>
    </xdr:from>
    <xdr:ext cx="469744" cy="259045"/>
    <xdr:sp macro="" textlink="">
      <xdr:nvSpPr>
        <xdr:cNvPr id="928" name="【公民館】&#10;一人当たり面積最小値テキスト">
          <a:extLst>
            <a:ext uri="{FF2B5EF4-FFF2-40B4-BE49-F238E27FC236}">
              <a16:creationId xmlns:a16="http://schemas.microsoft.com/office/drawing/2014/main" id="{7A66CF0D-941D-4908-B343-7643680739F2}"/>
            </a:ext>
          </a:extLst>
        </xdr:cNvPr>
        <xdr:cNvSpPr txBox="1"/>
      </xdr:nvSpPr>
      <xdr:spPr>
        <a:xfrm>
          <a:off x="22199600" y="1859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78487</xdr:rowOff>
    </xdr:from>
    <xdr:to>
      <xdr:col>116</xdr:col>
      <xdr:colOff>152400</xdr:colOff>
      <xdr:row>108</xdr:row>
      <xdr:rowOff>78487</xdr:rowOff>
    </xdr:to>
    <xdr:cxnSp macro="">
      <xdr:nvCxnSpPr>
        <xdr:cNvPr id="929" name="直線コネクタ 928">
          <a:extLst>
            <a:ext uri="{FF2B5EF4-FFF2-40B4-BE49-F238E27FC236}">
              <a16:creationId xmlns:a16="http://schemas.microsoft.com/office/drawing/2014/main" id="{D75E5FCF-5C77-48BF-8175-09F6479F950D}"/>
            </a:ext>
          </a:extLst>
        </xdr:cNvPr>
        <xdr:cNvCxnSpPr/>
      </xdr:nvCxnSpPr>
      <xdr:spPr>
        <a:xfrm>
          <a:off x="22072600" y="185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120414</xdr:rowOff>
    </xdr:from>
    <xdr:ext cx="469744" cy="259045"/>
    <xdr:sp macro="" textlink="">
      <xdr:nvSpPr>
        <xdr:cNvPr id="930" name="【公民館】&#10;一人当たり面積最大値テキスト">
          <a:extLst>
            <a:ext uri="{FF2B5EF4-FFF2-40B4-BE49-F238E27FC236}">
              <a16:creationId xmlns:a16="http://schemas.microsoft.com/office/drawing/2014/main" id="{8D48587F-FC4A-48E0-BA8C-1851B61A5F63}"/>
            </a:ext>
          </a:extLst>
        </xdr:cNvPr>
        <xdr:cNvSpPr txBox="1"/>
      </xdr:nvSpPr>
      <xdr:spPr>
        <a:xfrm>
          <a:off x="22199600" y="1709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2287</xdr:rowOff>
    </xdr:from>
    <xdr:to>
      <xdr:col>116</xdr:col>
      <xdr:colOff>152400</xdr:colOff>
      <xdr:row>101</xdr:row>
      <xdr:rowOff>2287</xdr:rowOff>
    </xdr:to>
    <xdr:cxnSp macro="">
      <xdr:nvCxnSpPr>
        <xdr:cNvPr id="931" name="直線コネクタ 930">
          <a:extLst>
            <a:ext uri="{FF2B5EF4-FFF2-40B4-BE49-F238E27FC236}">
              <a16:creationId xmlns:a16="http://schemas.microsoft.com/office/drawing/2014/main" id="{FB08332E-0DCE-4FD0-8CC8-DF64B6A4586B}"/>
            </a:ext>
          </a:extLst>
        </xdr:cNvPr>
        <xdr:cNvCxnSpPr/>
      </xdr:nvCxnSpPr>
      <xdr:spPr>
        <a:xfrm>
          <a:off x="22072600" y="17318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20845</xdr:rowOff>
    </xdr:from>
    <xdr:ext cx="469744" cy="259045"/>
    <xdr:sp macro="" textlink="">
      <xdr:nvSpPr>
        <xdr:cNvPr id="932" name="【公民館】&#10;一人当たり面積平均値テキスト">
          <a:extLst>
            <a:ext uri="{FF2B5EF4-FFF2-40B4-BE49-F238E27FC236}">
              <a16:creationId xmlns:a16="http://schemas.microsoft.com/office/drawing/2014/main" id="{7615BC80-535C-4E5D-A307-4903E2587DEF}"/>
            </a:ext>
          </a:extLst>
        </xdr:cNvPr>
        <xdr:cNvSpPr txBox="1"/>
      </xdr:nvSpPr>
      <xdr:spPr>
        <a:xfrm>
          <a:off x="22199600" y="1819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169418</xdr:rowOff>
    </xdr:from>
    <xdr:to>
      <xdr:col>116</xdr:col>
      <xdr:colOff>114300</xdr:colOff>
      <xdr:row>107</xdr:row>
      <xdr:rowOff>99568</xdr:rowOff>
    </xdr:to>
    <xdr:sp macro="" textlink="">
      <xdr:nvSpPr>
        <xdr:cNvPr id="933" name="フローチャート: 判断 932">
          <a:extLst>
            <a:ext uri="{FF2B5EF4-FFF2-40B4-BE49-F238E27FC236}">
              <a16:creationId xmlns:a16="http://schemas.microsoft.com/office/drawing/2014/main" id="{C4BE58E0-2956-4F2B-82DB-2D7AED346E49}"/>
            </a:ext>
          </a:extLst>
        </xdr:cNvPr>
        <xdr:cNvSpPr/>
      </xdr:nvSpPr>
      <xdr:spPr>
        <a:xfrm>
          <a:off x="22110700" y="1834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7874</xdr:rowOff>
    </xdr:from>
    <xdr:to>
      <xdr:col>112</xdr:col>
      <xdr:colOff>38100</xdr:colOff>
      <xdr:row>107</xdr:row>
      <xdr:rowOff>109474</xdr:rowOff>
    </xdr:to>
    <xdr:sp macro="" textlink="">
      <xdr:nvSpPr>
        <xdr:cNvPr id="934" name="フローチャート: 判断 933">
          <a:extLst>
            <a:ext uri="{FF2B5EF4-FFF2-40B4-BE49-F238E27FC236}">
              <a16:creationId xmlns:a16="http://schemas.microsoft.com/office/drawing/2014/main" id="{3765DB9B-A93F-4CD8-9A7D-B394F45AECBC}"/>
            </a:ext>
          </a:extLst>
        </xdr:cNvPr>
        <xdr:cNvSpPr/>
      </xdr:nvSpPr>
      <xdr:spPr>
        <a:xfrm>
          <a:off x="21272500" y="183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9398</xdr:rowOff>
    </xdr:from>
    <xdr:to>
      <xdr:col>107</xdr:col>
      <xdr:colOff>101600</xdr:colOff>
      <xdr:row>107</xdr:row>
      <xdr:rowOff>110998</xdr:rowOff>
    </xdr:to>
    <xdr:sp macro="" textlink="">
      <xdr:nvSpPr>
        <xdr:cNvPr id="935" name="フローチャート: 判断 934">
          <a:extLst>
            <a:ext uri="{FF2B5EF4-FFF2-40B4-BE49-F238E27FC236}">
              <a16:creationId xmlns:a16="http://schemas.microsoft.com/office/drawing/2014/main" id="{03807CCC-EC2D-4F4F-9BD1-8619D888F5E4}"/>
            </a:ext>
          </a:extLst>
        </xdr:cNvPr>
        <xdr:cNvSpPr/>
      </xdr:nvSpPr>
      <xdr:spPr>
        <a:xfrm>
          <a:off x="20383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12446</xdr:rowOff>
    </xdr:from>
    <xdr:to>
      <xdr:col>102</xdr:col>
      <xdr:colOff>165100</xdr:colOff>
      <xdr:row>107</xdr:row>
      <xdr:rowOff>114046</xdr:rowOff>
    </xdr:to>
    <xdr:sp macro="" textlink="">
      <xdr:nvSpPr>
        <xdr:cNvPr id="936" name="フローチャート: 判断 935">
          <a:extLst>
            <a:ext uri="{FF2B5EF4-FFF2-40B4-BE49-F238E27FC236}">
              <a16:creationId xmlns:a16="http://schemas.microsoft.com/office/drawing/2014/main" id="{870C9609-FCD0-4BB6-B171-33B12F698379}"/>
            </a:ext>
          </a:extLst>
        </xdr:cNvPr>
        <xdr:cNvSpPr/>
      </xdr:nvSpPr>
      <xdr:spPr>
        <a:xfrm>
          <a:off x="19494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15494</xdr:rowOff>
    </xdr:from>
    <xdr:to>
      <xdr:col>98</xdr:col>
      <xdr:colOff>38100</xdr:colOff>
      <xdr:row>107</xdr:row>
      <xdr:rowOff>117094</xdr:rowOff>
    </xdr:to>
    <xdr:sp macro="" textlink="">
      <xdr:nvSpPr>
        <xdr:cNvPr id="937" name="フローチャート: 判断 936">
          <a:extLst>
            <a:ext uri="{FF2B5EF4-FFF2-40B4-BE49-F238E27FC236}">
              <a16:creationId xmlns:a16="http://schemas.microsoft.com/office/drawing/2014/main" id="{9C698211-87F1-414D-A30F-8B75FD065C8E}"/>
            </a:ext>
          </a:extLst>
        </xdr:cNvPr>
        <xdr:cNvSpPr/>
      </xdr:nvSpPr>
      <xdr:spPr>
        <a:xfrm>
          <a:off x="18605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ABA18F76-4087-4B46-9C52-1BF9C7F914E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1D10C276-AFD1-4C1D-B6DA-676CC7C1F7D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133BC771-2E23-4E50-AEA1-FB017F86B9A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7522C12B-D949-4221-B5DB-24D78A6DC00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ED28B5CF-F4E2-40C6-8723-DD0A712C2A9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61213</xdr:rowOff>
    </xdr:from>
    <xdr:to>
      <xdr:col>116</xdr:col>
      <xdr:colOff>114300</xdr:colOff>
      <xdr:row>107</xdr:row>
      <xdr:rowOff>162813</xdr:rowOff>
    </xdr:to>
    <xdr:sp macro="" textlink="">
      <xdr:nvSpPr>
        <xdr:cNvPr id="943" name="楕円 942">
          <a:extLst>
            <a:ext uri="{FF2B5EF4-FFF2-40B4-BE49-F238E27FC236}">
              <a16:creationId xmlns:a16="http://schemas.microsoft.com/office/drawing/2014/main" id="{734693E3-C0D5-4C3F-B32F-CB7FD585D96F}"/>
            </a:ext>
          </a:extLst>
        </xdr:cNvPr>
        <xdr:cNvSpPr/>
      </xdr:nvSpPr>
      <xdr:spPr>
        <a:xfrm>
          <a:off x="22110700" y="184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39640</xdr:rowOff>
    </xdr:from>
    <xdr:ext cx="469744" cy="259045"/>
    <xdr:sp macro="" textlink="">
      <xdr:nvSpPr>
        <xdr:cNvPr id="944" name="【公民館】&#10;一人当たり面積該当値テキスト">
          <a:extLst>
            <a:ext uri="{FF2B5EF4-FFF2-40B4-BE49-F238E27FC236}">
              <a16:creationId xmlns:a16="http://schemas.microsoft.com/office/drawing/2014/main" id="{C1DB7AFB-605C-4ED5-97EB-F34E9F7EB321}"/>
            </a:ext>
          </a:extLst>
        </xdr:cNvPr>
        <xdr:cNvSpPr txBox="1"/>
      </xdr:nvSpPr>
      <xdr:spPr>
        <a:xfrm>
          <a:off x="22199600" y="1838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65787</xdr:rowOff>
    </xdr:from>
    <xdr:to>
      <xdr:col>112</xdr:col>
      <xdr:colOff>38100</xdr:colOff>
      <xdr:row>107</xdr:row>
      <xdr:rowOff>167387</xdr:rowOff>
    </xdr:to>
    <xdr:sp macro="" textlink="">
      <xdr:nvSpPr>
        <xdr:cNvPr id="945" name="楕円 944">
          <a:extLst>
            <a:ext uri="{FF2B5EF4-FFF2-40B4-BE49-F238E27FC236}">
              <a16:creationId xmlns:a16="http://schemas.microsoft.com/office/drawing/2014/main" id="{9C4FA489-CE3E-4318-9643-6CDD08245521}"/>
            </a:ext>
          </a:extLst>
        </xdr:cNvPr>
        <xdr:cNvSpPr/>
      </xdr:nvSpPr>
      <xdr:spPr>
        <a:xfrm>
          <a:off x="21272500" y="1841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112013</xdr:rowOff>
    </xdr:from>
    <xdr:to>
      <xdr:col>116</xdr:col>
      <xdr:colOff>63500</xdr:colOff>
      <xdr:row>107</xdr:row>
      <xdr:rowOff>116587</xdr:rowOff>
    </xdr:to>
    <xdr:cxnSp macro="">
      <xdr:nvCxnSpPr>
        <xdr:cNvPr id="946" name="直線コネクタ 945">
          <a:extLst>
            <a:ext uri="{FF2B5EF4-FFF2-40B4-BE49-F238E27FC236}">
              <a16:creationId xmlns:a16="http://schemas.microsoft.com/office/drawing/2014/main" id="{85E8A08B-8FE2-418E-BB34-4D91CEA91A81}"/>
            </a:ext>
          </a:extLst>
        </xdr:cNvPr>
        <xdr:cNvCxnSpPr/>
      </xdr:nvCxnSpPr>
      <xdr:spPr>
        <a:xfrm flipV="1">
          <a:off x="21323300" y="184571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70358</xdr:rowOff>
    </xdr:from>
    <xdr:to>
      <xdr:col>107</xdr:col>
      <xdr:colOff>101600</xdr:colOff>
      <xdr:row>108</xdr:row>
      <xdr:rowOff>508</xdr:rowOff>
    </xdr:to>
    <xdr:sp macro="" textlink="">
      <xdr:nvSpPr>
        <xdr:cNvPr id="947" name="楕円 946">
          <a:extLst>
            <a:ext uri="{FF2B5EF4-FFF2-40B4-BE49-F238E27FC236}">
              <a16:creationId xmlns:a16="http://schemas.microsoft.com/office/drawing/2014/main" id="{0FF7CE76-FBDA-4977-A816-E9E682F48611}"/>
            </a:ext>
          </a:extLst>
        </xdr:cNvPr>
        <xdr:cNvSpPr/>
      </xdr:nvSpPr>
      <xdr:spPr>
        <a:xfrm>
          <a:off x="20383500" y="1841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116587</xdr:rowOff>
    </xdr:from>
    <xdr:to>
      <xdr:col>111</xdr:col>
      <xdr:colOff>177800</xdr:colOff>
      <xdr:row>107</xdr:row>
      <xdr:rowOff>121158</xdr:rowOff>
    </xdr:to>
    <xdr:cxnSp macro="">
      <xdr:nvCxnSpPr>
        <xdr:cNvPr id="948" name="直線コネクタ 947">
          <a:extLst>
            <a:ext uri="{FF2B5EF4-FFF2-40B4-BE49-F238E27FC236}">
              <a16:creationId xmlns:a16="http://schemas.microsoft.com/office/drawing/2014/main" id="{1163F52E-9FCE-4F21-9FF0-CBF6D4C4775A}"/>
            </a:ext>
          </a:extLst>
        </xdr:cNvPr>
        <xdr:cNvCxnSpPr/>
      </xdr:nvCxnSpPr>
      <xdr:spPr>
        <a:xfrm flipV="1">
          <a:off x="20434300" y="184617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74168</xdr:rowOff>
    </xdr:from>
    <xdr:to>
      <xdr:col>102</xdr:col>
      <xdr:colOff>165100</xdr:colOff>
      <xdr:row>108</xdr:row>
      <xdr:rowOff>4318</xdr:rowOff>
    </xdr:to>
    <xdr:sp macro="" textlink="">
      <xdr:nvSpPr>
        <xdr:cNvPr id="949" name="楕円 948">
          <a:extLst>
            <a:ext uri="{FF2B5EF4-FFF2-40B4-BE49-F238E27FC236}">
              <a16:creationId xmlns:a16="http://schemas.microsoft.com/office/drawing/2014/main" id="{B9578E20-8D13-4946-AB5A-4BDEB3640257}"/>
            </a:ext>
          </a:extLst>
        </xdr:cNvPr>
        <xdr:cNvSpPr/>
      </xdr:nvSpPr>
      <xdr:spPr>
        <a:xfrm>
          <a:off x="19494500" y="184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121158</xdr:rowOff>
    </xdr:from>
    <xdr:to>
      <xdr:col>107</xdr:col>
      <xdr:colOff>50800</xdr:colOff>
      <xdr:row>107</xdr:row>
      <xdr:rowOff>124968</xdr:rowOff>
    </xdr:to>
    <xdr:cxnSp macro="">
      <xdr:nvCxnSpPr>
        <xdr:cNvPr id="950" name="直線コネクタ 949">
          <a:extLst>
            <a:ext uri="{FF2B5EF4-FFF2-40B4-BE49-F238E27FC236}">
              <a16:creationId xmlns:a16="http://schemas.microsoft.com/office/drawing/2014/main" id="{B479F8AF-EF50-4B06-B27B-B45F3B20A272}"/>
            </a:ext>
          </a:extLst>
        </xdr:cNvPr>
        <xdr:cNvCxnSpPr/>
      </xdr:nvCxnSpPr>
      <xdr:spPr>
        <a:xfrm flipV="1">
          <a:off x="19545300" y="1846630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78739</xdr:rowOff>
    </xdr:from>
    <xdr:to>
      <xdr:col>98</xdr:col>
      <xdr:colOff>38100</xdr:colOff>
      <xdr:row>108</xdr:row>
      <xdr:rowOff>8889</xdr:rowOff>
    </xdr:to>
    <xdr:sp macro="" textlink="">
      <xdr:nvSpPr>
        <xdr:cNvPr id="951" name="楕円 950">
          <a:extLst>
            <a:ext uri="{FF2B5EF4-FFF2-40B4-BE49-F238E27FC236}">
              <a16:creationId xmlns:a16="http://schemas.microsoft.com/office/drawing/2014/main" id="{E55541FC-AD84-4DD0-98EB-BA6FCE34709D}"/>
            </a:ext>
          </a:extLst>
        </xdr:cNvPr>
        <xdr:cNvSpPr/>
      </xdr:nvSpPr>
      <xdr:spPr>
        <a:xfrm>
          <a:off x="18605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124968</xdr:rowOff>
    </xdr:from>
    <xdr:to>
      <xdr:col>102</xdr:col>
      <xdr:colOff>114300</xdr:colOff>
      <xdr:row>107</xdr:row>
      <xdr:rowOff>129539</xdr:rowOff>
    </xdr:to>
    <xdr:cxnSp macro="">
      <xdr:nvCxnSpPr>
        <xdr:cNvPr id="952" name="直線コネクタ 951">
          <a:extLst>
            <a:ext uri="{FF2B5EF4-FFF2-40B4-BE49-F238E27FC236}">
              <a16:creationId xmlns:a16="http://schemas.microsoft.com/office/drawing/2014/main" id="{6C9D5964-6FDF-46BE-BFC1-A65EC5E10809}"/>
            </a:ext>
          </a:extLst>
        </xdr:cNvPr>
        <xdr:cNvCxnSpPr/>
      </xdr:nvCxnSpPr>
      <xdr:spPr>
        <a:xfrm flipV="1">
          <a:off x="18656300" y="1847011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126001</xdr:rowOff>
    </xdr:from>
    <xdr:ext cx="469744" cy="259045"/>
    <xdr:sp macro="" textlink="">
      <xdr:nvSpPr>
        <xdr:cNvPr id="953" name="n_1aveValue【公民館】&#10;一人当たり面積">
          <a:extLst>
            <a:ext uri="{FF2B5EF4-FFF2-40B4-BE49-F238E27FC236}">
              <a16:creationId xmlns:a16="http://schemas.microsoft.com/office/drawing/2014/main" id="{D3BB1A57-A0A1-4FE9-8C04-4239E57DAD2B}"/>
            </a:ext>
          </a:extLst>
        </xdr:cNvPr>
        <xdr:cNvSpPr txBox="1"/>
      </xdr:nvSpPr>
      <xdr:spPr>
        <a:xfrm>
          <a:off x="21075727" y="181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127525</xdr:rowOff>
    </xdr:from>
    <xdr:ext cx="469744" cy="259045"/>
    <xdr:sp macro="" textlink="">
      <xdr:nvSpPr>
        <xdr:cNvPr id="954" name="n_2aveValue【公民館】&#10;一人当たり面積">
          <a:extLst>
            <a:ext uri="{FF2B5EF4-FFF2-40B4-BE49-F238E27FC236}">
              <a16:creationId xmlns:a16="http://schemas.microsoft.com/office/drawing/2014/main" id="{75656127-7AAD-473B-A183-89E23DCC16E1}"/>
            </a:ext>
          </a:extLst>
        </xdr:cNvPr>
        <xdr:cNvSpPr txBox="1"/>
      </xdr:nvSpPr>
      <xdr:spPr>
        <a:xfrm>
          <a:off x="20199427" y="181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130573</xdr:rowOff>
    </xdr:from>
    <xdr:ext cx="469744" cy="259045"/>
    <xdr:sp macro="" textlink="">
      <xdr:nvSpPr>
        <xdr:cNvPr id="955" name="n_3aveValue【公民館】&#10;一人当たり面積">
          <a:extLst>
            <a:ext uri="{FF2B5EF4-FFF2-40B4-BE49-F238E27FC236}">
              <a16:creationId xmlns:a16="http://schemas.microsoft.com/office/drawing/2014/main" id="{2C8AD91A-EF64-4A3A-B0E6-BA817C909159}"/>
            </a:ext>
          </a:extLst>
        </xdr:cNvPr>
        <xdr:cNvSpPr txBox="1"/>
      </xdr:nvSpPr>
      <xdr:spPr>
        <a:xfrm>
          <a:off x="19310427"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133621</xdr:rowOff>
    </xdr:from>
    <xdr:ext cx="469744" cy="259045"/>
    <xdr:sp macro="" textlink="">
      <xdr:nvSpPr>
        <xdr:cNvPr id="956" name="n_4aveValue【公民館】&#10;一人当たり面積">
          <a:extLst>
            <a:ext uri="{FF2B5EF4-FFF2-40B4-BE49-F238E27FC236}">
              <a16:creationId xmlns:a16="http://schemas.microsoft.com/office/drawing/2014/main" id="{15BC17BE-0359-43F2-9C22-F3363EC69201}"/>
            </a:ext>
          </a:extLst>
        </xdr:cNvPr>
        <xdr:cNvSpPr txBox="1"/>
      </xdr:nvSpPr>
      <xdr:spPr>
        <a:xfrm>
          <a:off x="18421427" y="181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158514</xdr:rowOff>
    </xdr:from>
    <xdr:ext cx="469744" cy="259045"/>
    <xdr:sp macro="" textlink="">
      <xdr:nvSpPr>
        <xdr:cNvPr id="957" name="n_1mainValue【公民館】&#10;一人当たり面積">
          <a:extLst>
            <a:ext uri="{FF2B5EF4-FFF2-40B4-BE49-F238E27FC236}">
              <a16:creationId xmlns:a16="http://schemas.microsoft.com/office/drawing/2014/main" id="{ABBEBE68-6F5A-41A1-9130-A3F678608918}"/>
            </a:ext>
          </a:extLst>
        </xdr:cNvPr>
        <xdr:cNvSpPr txBox="1"/>
      </xdr:nvSpPr>
      <xdr:spPr>
        <a:xfrm>
          <a:off x="21075727" y="1850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163085</xdr:rowOff>
    </xdr:from>
    <xdr:ext cx="469744" cy="259045"/>
    <xdr:sp macro="" textlink="">
      <xdr:nvSpPr>
        <xdr:cNvPr id="958" name="n_2mainValue【公民館】&#10;一人当たり面積">
          <a:extLst>
            <a:ext uri="{FF2B5EF4-FFF2-40B4-BE49-F238E27FC236}">
              <a16:creationId xmlns:a16="http://schemas.microsoft.com/office/drawing/2014/main" id="{EEB91CB7-BB8F-4394-AC71-27EDA1B6275A}"/>
            </a:ext>
          </a:extLst>
        </xdr:cNvPr>
        <xdr:cNvSpPr txBox="1"/>
      </xdr:nvSpPr>
      <xdr:spPr>
        <a:xfrm>
          <a:off x="20199427" y="1850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166895</xdr:rowOff>
    </xdr:from>
    <xdr:ext cx="469744" cy="259045"/>
    <xdr:sp macro="" textlink="">
      <xdr:nvSpPr>
        <xdr:cNvPr id="959" name="n_3mainValue【公民館】&#10;一人当たり面積">
          <a:extLst>
            <a:ext uri="{FF2B5EF4-FFF2-40B4-BE49-F238E27FC236}">
              <a16:creationId xmlns:a16="http://schemas.microsoft.com/office/drawing/2014/main" id="{7CB38658-4AC0-4856-8BF5-08DEE3CDCFD8}"/>
            </a:ext>
          </a:extLst>
        </xdr:cNvPr>
        <xdr:cNvSpPr txBox="1"/>
      </xdr:nvSpPr>
      <xdr:spPr>
        <a:xfrm>
          <a:off x="19310427" y="1851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xdr:rowOff>
    </xdr:from>
    <xdr:ext cx="469744" cy="259045"/>
    <xdr:sp macro="" textlink="">
      <xdr:nvSpPr>
        <xdr:cNvPr id="960" name="n_4mainValue【公民館】&#10;一人当たり面積">
          <a:extLst>
            <a:ext uri="{FF2B5EF4-FFF2-40B4-BE49-F238E27FC236}">
              <a16:creationId xmlns:a16="http://schemas.microsoft.com/office/drawing/2014/main" id="{75335664-6D53-4A4E-96EC-AFC9190BC9E8}"/>
            </a:ext>
          </a:extLst>
        </xdr:cNvPr>
        <xdr:cNvSpPr txBox="1"/>
      </xdr:nvSpPr>
      <xdr:spPr>
        <a:xfrm>
          <a:off x="184214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a:extLst>
            <a:ext uri="{FF2B5EF4-FFF2-40B4-BE49-F238E27FC236}">
              <a16:creationId xmlns:a16="http://schemas.microsoft.com/office/drawing/2014/main" id="{31FCA5D5-8C87-4E0A-A7C4-D4A41DEA16F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a:extLst>
            <a:ext uri="{FF2B5EF4-FFF2-40B4-BE49-F238E27FC236}">
              <a16:creationId xmlns:a16="http://schemas.microsoft.com/office/drawing/2014/main" id="{BD69F514-C88E-4D81-ACA6-8F5E421259A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a:extLst>
            <a:ext uri="{FF2B5EF4-FFF2-40B4-BE49-F238E27FC236}">
              <a16:creationId xmlns:a16="http://schemas.microsoft.com/office/drawing/2014/main" id="{BF20CA19-75D2-4420-A2EE-429DA05794A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上回っているか同程度だが、公営住宅については類似団体平均を大きく下回っている。これは昭和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年代に建設された公営住宅の集約更新を行っており、令和元年度に藤沢団地の新築建設工事、令和２</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３年度にかけて老朽化した公営住宅の解体を行ったためである。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116C7B-9DFA-455B-A2D6-07CFBDEC7BF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A584096-D51A-49B2-97E6-CEFB5CA85AD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D75C278-F8FC-45EB-AE68-07FE1FCCAC7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04049EE-EE80-422E-B5D3-79351DB598E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2A8C546-D7CF-4D02-B07E-E8F1F4E17CF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F55CC2E-CC58-4A7F-A8CE-0B2C9B4D030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578BD87-3728-4648-88A8-FFD06AB1028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F7BD106-C3AE-4E7F-A389-7A320700B5B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FFC5739-F566-4597-BF22-33C8777F1EF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344FD0C-2DAE-4408-8F04-CCFC3452747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10,187
10,141
217.09
8,462,727
8,290,957
151,671
4,416,134
7,939,918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AB1FF14-7DCE-420D-9D0A-8A93F0478C1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6A8EFAF-256B-4433-9A33-504BB98AFA8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C697E2D-D9FC-44F6-BF9C-2671B029D86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D6FFC3A-7AC3-4AE2-8FFA-F4BFA9FCD4A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06AA236-D113-4A81-8EAE-6A3DC293E70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805AED2-1400-42AD-A32B-091EDFE4683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E879852-3EDE-4AF3-8404-F83822A4056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A510807-7609-43EE-A8D7-1E4FC2A64AC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5247B84-33DA-435B-B100-838F19D078B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E69857A-DE60-4DCA-86E2-ADF509E109A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5EC3AC3-8ED8-4674-BC2B-67A1C6AE17B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06FD506-5F0F-4C3C-A903-8CA5896472D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117F1CE-7B93-44AC-B9AA-1B2AA011F92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FC1880E-7FBE-471B-AA1E-77C0C6C2688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6C4D17D-88E6-4347-ADE0-AE8532EF4FC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13548E5-E0AD-4217-95DD-F5E5328F83C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ECCE7A7-1609-4E55-8951-7F28DBF7503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FB9F971-F2C5-42E2-B530-BE4320FDF8B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64BBDD5-D059-4707-8CF2-A24E18C199D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42F68A5-A39F-4600-AC78-6196E222B76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BD87392-3876-4BC2-AE05-381949B610A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6BE49C1-56FF-424A-A20F-6AC597D15DE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11DA15D-CBA4-4A9E-AEE7-332A1F801FA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AAA9AB3-A28F-4423-A8D8-D1A9197CB70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DF43C15-0ADE-4A7C-9948-1D177479A23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2367F6C-5342-4B48-A167-66EFEDBF695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FF4C9D4-46F1-47B4-A13C-03337FE4F10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EE86158-2C60-4C69-A07A-0B5451B0DB1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A534605-92CB-4957-85B8-4762282571C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B9D3647-CF14-4533-A8A8-80E7051DB22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A458840-58AB-4F2C-8763-BC4A061DB6A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0DBEA0D-EC65-433A-B2E3-E6FDA1ACD0E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22F5609-8F71-443D-A3DB-72F32758E64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2B425B1-3FBF-4584-A014-540706C2165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B0357B8-1744-4065-A2FF-E7F7E9E044E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29584E2-6DFF-460B-88AC-A1253F758E7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AE883B2-FE1E-4700-8870-B54634D9530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7ACE42B-D31E-431B-88FB-FD7252F4E7B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6AED0E1-57C1-4B01-8591-8FE400674CB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20C9838-0F34-46E1-980C-8884E4EC2EC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A686354-D825-40D8-B856-16D4C9DE9BB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3799E90-CCF0-451A-9FFF-52A22D2802E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221E76F-1FFB-43B8-8D4D-FC988F705EF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7905B92-26ED-4EB4-8934-23CB4774C2C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9D1A4E89-2230-40FD-9A8F-841DE1595B3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08DB1868-6F43-48E5-BBD3-31E205999398}"/>
            </a:ext>
          </a:extLst>
        </xdr:cNvPr>
        <xdr:cNvCxnSpPr/>
      </xdr:nvCxnSpPr>
      <xdr:spPr>
        <a:xfrm flipV="1">
          <a:off x="4634865" y="560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022E3562-E84C-4922-80BE-ADBC3B46D76D}"/>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51A3E7A5-F3EE-4237-89EE-5765B4FE277D}"/>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60" name="【図書館】&#10;有形固定資産減価償却率最大値テキスト">
          <a:extLst>
            <a:ext uri="{FF2B5EF4-FFF2-40B4-BE49-F238E27FC236}">
              <a16:creationId xmlns:a16="http://schemas.microsoft.com/office/drawing/2014/main" id="{A5D4D335-25F6-4065-9500-4DD93B2AE340}"/>
            </a:ext>
          </a:extLst>
        </xdr:cNvPr>
        <xdr:cNvSpPr txBox="1"/>
      </xdr:nvSpPr>
      <xdr:spPr>
        <a:xfrm>
          <a:off x="46736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1" name="直線コネクタ 60">
          <a:extLst>
            <a:ext uri="{FF2B5EF4-FFF2-40B4-BE49-F238E27FC236}">
              <a16:creationId xmlns:a16="http://schemas.microsoft.com/office/drawing/2014/main" id="{92A69FE1-03DE-4500-8EA8-6A50E6A34C5C}"/>
            </a:ext>
          </a:extLst>
        </xdr:cNvPr>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34942</xdr:rowOff>
    </xdr:from>
    <xdr:ext cx="405111" cy="259045"/>
    <xdr:sp macro="" textlink="">
      <xdr:nvSpPr>
        <xdr:cNvPr id="62" name="【図書館】&#10;有形固定資産減価償却率平均値テキスト">
          <a:extLst>
            <a:ext uri="{FF2B5EF4-FFF2-40B4-BE49-F238E27FC236}">
              <a16:creationId xmlns:a16="http://schemas.microsoft.com/office/drawing/2014/main" id="{D80D006F-DAED-4553-A96D-77998BFB09F0}"/>
            </a:ext>
          </a:extLst>
        </xdr:cNvPr>
        <xdr:cNvSpPr txBox="1"/>
      </xdr:nvSpPr>
      <xdr:spPr>
        <a:xfrm>
          <a:off x="4673600" y="620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xdr:rowOff>
    </xdr:from>
    <xdr:to>
      <xdr:col>24</xdr:col>
      <xdr:colOff>114300</xdr:colOff>
      <xdr:row>37</xdr:row>
      <xdr:rowOff>113665</xdr:rowOff>
    </xdr:to>
    <xdr:sp macro="" textlink="">
      <xdr:nvSpPr>
        <xdr:cNvPr id="63" name="フローチャート: 判断 62">
          <a:extLst>
            <a:ext uri="{FF2B5EF4-FFF2-40B4-BE49-F238E27FC236}">
              <a16:creationId xmlns:a16="http://schemas.microsoft.com/office/drawing/2014/main" id="{A0F870C8-6205-4CC9-955F-EE8A06CDEC45}"/>
            </a:ext>
          </a:extLst>
        </xdr:cNvPr>
        <xdr:cNvSpPr/>
      </xdr:nvSpPr>
      <xdr:spPr>
        <a:xfrm>
          <a:off x="45847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120650</xdr:rowOff>
    </xdr:from>
    <xdr:to>
      <xdr:col>20</xdr:col>
      <xdr:colOff>38100</xdr:colOff>
      <xdr:row>37</xdr:row>
      <xdr:rowOff>50800</xdr:rowOff>
    </xdr:to>
    <xdr:sp macro="" textlink="">
      <xdr:nvSpPr>
        <xdr:cNvPr id="64" name="フローチャート: 判断 63">
          <a:extLst>
            <a:ext uri="{FF2B5EF4-FFF2-40B4-BE49-F238E27FC236}">
              <a16:creationId xmlns:a16="http://schemas.microsoft.com/office/drawing/2014/main" id="{2908342A-7016-44C3-A341-C448CB770AD6}"/>
            </a:ext>
          </a:extLst>
        </xdr:cNvPr>
        <xdr:cNvSpPr/>
      </xdr:nvSpPr>
      <xdr:spPr>
        <a:xfrm>
          <a:off x="3746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57785</xdr:rowOff>
    </xdr:from>
    <xdr:to>
      <xdr:col>15</xdr:col>
      <xdr:colOff>101600</xdr:colOff>
      <xdr:row>36</xdr:row>
      <xdr:rowOff>159385</xdr:rowOff>
    </xdr:to>
    <xdr:sp macro="" textlink="">
      <xdr:nvSpPr>
        <xdr:cNvPr id="65" name="フローチャート: 判断 64">
          <a:extLst>
            <a:ext uri="{FF2B5EF4-FFF2-40B4-BE49-F238E27FC236}">
              <a16:creationId xmlns:a16="http://schemas.microsoft.com/office/drawing/2014/main" id="{E02AC805-D66F-4B6A-80A5-A5C54FC4B6AA}"/>
            </a:ext>
          </a:extLst>
        </xdr:cNvPr>
        <xdr:cNvSpPr/>
      </xdr:nvSpPr>
      <xdr:spPr>
        <a:xfrm>
          <a:off x="2857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40640</xdr:rowOff>
    </xdr:from>
    <xdr:to>
      <xdr:col>10</xdr:col>
      <xdr:colOff>165100</xdr:colOff>
      <xdr:row>36</xdr:row>
      <xdr:rowOff>142240</xdr:rowOff>
    </xdr:to>
    <xdr:sp macro="" textlink="">
      <xdr:nvSpPr>
        <xdr:cNvPr id="66" name="フローチャート: 判断 65">
          <a:extLst>
            <a:ext uri="{FF2B5EF4-FFF2-40B4-BE49-F238E27FC236}">
              <a16:creationId xmlns:a16="http://schemas.microsoft.com/office/drawing/2014/main" id="{B7E2D275-C9A4-4D29-9CA0-EEEBBB41BAFA}"/>
            </a:ext>
          </a:extLst>
        </xdr:cNvPr>
        <xdr:cNvSpPr/>
      </xdr:nvSpPr>
      <xdr:spPr>
        <a:xfrm>
          <a:off x="19685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10160</xdr:rowOff>
    </xdr:from>
    <xdr:to>
      <xdr:col>6</xdr:col>
      <xdr:colOff>38100</xdr:colOff>
      <xdr:row>36</xdr:row>
      <xdr:rowOff>111760</xdr:rowOff>
    </xdr:to>
    <xdr:sp macro="" textlink="">
      <xdr:nvSpPr>
        <xdr:cNvPr id="67" name="フローチャート: 判断 66">
          <a:extLst>
            <a:ext uri="{FF2B5EF4-FFF2-40B4-BE49-F238E27FC236}">
              <a16:creationId xmlns:a16="http://schemas.microsoft.com/office/drawing/2014/main" id="{E02409D8-49C6-4551-B4E7-54E7AA500BCB}"/>
            </a:ext>
          </a:extLst>
        </xdr:cNvPr>
        <xdr:cNvSpPr/>
      </xdr:nvSpPr>
      <xdr:spPr>
        <a:xfrm>
          <a:off x="1079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D2D3A4E-DA04-46EB-A0F3-2792C4A1745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3EF9033-C9E0-4200-9847-A684AEA53C4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F999B37-9884-4BBD-9116-B35A3D5EF73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68253E9-F435-447B-9B02-FE825340C98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9A13762-0A70-4AB3-83A2-6DAC4E4CCA0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34925</xdr:rowOff>
    </xdr:from>
    <xdr:to>
      <xdr:col>24</xdr:col>
      <xdr:colOff>114300</xdr:colOff>
      <xdr:row>40</xdr:row>
      <xdr:rowOff>136525</xdr:rowOff>
    </xdr:to>
    <xdr:sp macro="" textlink="">
      <xdr:nvSpPr>
        <xdr:cNvPr id="73" name="楕円 72">
          <a:extLst>
            <a:ext uri="{FF2B5EF4-FFF2-40B4-BE49-F238E27FC236}">
              <a16:creationId xmlns:a16="http://schemas.microsoft.com/office/drawing/2014/main" id="{FBA302C5-9FAC-4150-B1A2-90F3EDBA984A}"/>
            </a:ext>
          </a:extLst>
        </xdr:cNvPr>
        <xdr:cNvSpPr/>
      </xdr:nvSpPr>
      <xdr:spPr>
        <a:xfrm>
          <a:off x="45847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13352</xdr:rowOff>
    </xdr:from>
    <xdr:ext cx="405111" cy="259045"/>
    <xdr:sp macro="" textlink="">
      <xdr:nvSpPr>
        <xdr:cNvPr id="74" name="【図書館】&#10;有形固定資産減価償却率該当値テキスト">
          <a:extLst>
            <a:ext uri="{FF2B5EF4-FFF2-40B4-BE49-F238E27FC236}">
              <a16:creationId xmlns:a16="http://schemas.microsoft.com/office/drawing/2014/main" id="{0F9346D8-F99C-4AB2-B146-96F4A9649F59}"/>
            </a:ext>
          </a:extLst>
        </xdr:cNvPr>
        <xdr:cNvSpPr txBox="1"/>
      </xdr:nvSpPr>
      <xdr:spPr>
        <a:xfrm>
          <a:off x="4673600"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101600</xdr:rowOff>
    </xdr:from>
    <xdr:to>
      <xdr:col>20</xdr:col>
      <xdr:colOff>38100</xdr:colOff>
      <xdr:row>41</xdr:row>
      <xdr:rowOff>31750</xdr:rowOff>
    </xdr:to>
    <xdr:sp macro="" textlink="">
      <xdr:nvSpPr>
        <xdr:cNvPr id="75" name="楕円 74">
          <a:extLst>
            <a:ext uri="{FF2B5EF4-FFF2-40B4-BE49-F238E27FC236}">
              <a16:creationId xmlns:a16="http://schemas.microsoft.com/office/drawing/2014/main" id="{65D3EC55-460F-43CE-AC53-232C0456EACF}"/>
            </a:ext>
          </a:extLst>
        </xdr:cNvPr>
        <xdr:cNvSpPr/>
      </xdr:nvSpPr>
      <xdr:spPr>
        <a:xfrm>
          <a:off x="3746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85725</xdr:rowOff>
    </xdr:from>
    <xdr:to>
      <xdr:col>24</xdr:col>
      <xdr:colOff>63500</xdr:colOff>
      <xdr:row>40</xdr:row>
      <xdr:rowOff>152400</xdr:rowOff>
    </xdr:to>
    <xdr:cxnSp macro="">
      <xdr:nvCxnSpPr>
        <xdr:cNvPr id="76" name="直線コネクタ 75">
          <a:extLst>
            <a:ext uri="{FF2B5EF4-FFF2-40B4-BE49-F238E27FC236}">
              <a16:creationId xmlns:a16="http://schemas.microsoft.com/office/drawing/2014/main" id="{6258B714-76C8-4082-B784-B29C4F0CCFBD}"/>
            </a:ext>
          </a:extLst>
        </xdr:cNvPr>
        <xdr:cNvCxnSpPr/>
      </xdr:nvCxnSpPr>
      <xdr:spPr>
        <a:xfrm flipV="1">
          <a:off x="3797300" y="69437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59690</xdr:rowOff>
    </xdr:from>
    <xdr:to>
      <xdr:col>15</xdr:col>
      <xdr:colOff>101600</xdr:colOff>
      <xdr:row>40</xdr:row>
      <xdr:rowOff>161290</xdr:rowOff>
    </xdr:to>
    <xdr:sp macro="" textlink="">
      <xdr:nvSpPr>
        <xdr:cNvPr id="77" name="楕円 76">
          <a:extLst>
            <a:ext uri="{FF2B5EF4-FFF2-40B4-BE49-F238E27FC236}">
              <a16:creationId xmlns:a16="http://schemas.microsoft.com/office/drawing/2014/main" id="{68C276CA-24D0-481E-944E-786267409E55}"/>
            </a:ext>
          </a:extLst>
        </xdr:cNvPr>
        <xdr:cNvSpPr/>
      </xdr:nvSpPr>
      <xdr:spPr>
        <a:xfrm>
          <a:off x="2857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110490</xdr:rowOff>
    </xdr:from>
    <xdr:to>
      <xdr:col>19</xdr:col>
      <xdr:colOff>177800</xdr:colOff>
      <xdr:row>40</xdr:row>
      <xdr:rowOff>152400</xdr:rowOff>
    </xdr:to>
    <xdr:cxnSp macro="">
      <xdr:nvCxnSpPr>
        <xdr:cNvPr id="78" name="直線コネクタ 77">
          <a:extLst>
            <a:ext uri="{FF2B5EF4-FFF2-40B4-BE49-F238E27FC236}">
              <a16:creationId xmlns:a16="http://schemas.microsoft.com/office/drawing/2014/main" id="{603016BB-BF9C-4A01-A8D8-1E21784D42E5}"/>
            </a:ext>
          </a:extLst>
        </xdr:cNvPr>
        <xdr:cNvCxnSpPr/>
      </xdr:nvCxnSpPr>
      <xdr:spPr>
        <a:xfrm>
          <a:off x="2908300" y="69684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17780</xdr:rowOff>
    </xdr:from>
    <xdr:to>
      <xdr:col>10</xdr:col>
      <xdr:colOff>165100</xdr:colOff>
      <xdr:row>40</xdr:row>
      <xdr:rowOff>119380</xdr:rowOff>
    </xdr:to>
    <xdr:sp macro="" textlink="">
      <xdr:nvSpPr>
        <xdr:cNvPr id="79" name="楕円 78">
          <a:extLst>
            <a:ext uri="{FF2B5EF4-FFF2-40B4-BE49-F238E27FC236}">
              <a16:creationId xmlns:a16="http://schemas.microsoft.com/office/drawing/2014/main" id="{940E266C-E36A-4D43-9F3B-8A648A58A6A3}"/>
            </a:ext>
          </a:extLst>
        </xdr:cNvPr>
        <xdr:cNvSpPr/>
      </xdr:nvSpPr>
      <xdr:spPr>
        <a:xfrm>
          <a:off x="1968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68580</xdr:rowOff>
    </xdr:from>
    <xdr:to>
      <xdr:col>15</xdr:col>
      <xdr:colOff>50800</xdr:colOff>
      <xdr:row>40</xdr:row>
      <xdr:rowOff>110490</xdr:rowOff>
    </xdr:to>
    <xdr:cxnSp macro="">
      <xdr:nvCxnSpPr>
        <xdr:cNvPr id="80" name="直線コネクタ 79">
          <a:extLst>
            <a:ext uri="{FF2B5EF4-FFF2-40B4-BE49-F238E27FC236}">
              <a16:creationId xmlns:a16="http://schemas.microsoft.com/office/drawing/2014/main" id="{2EF0942B-0536-4014-BD0A-A4855DA99959}"/>
            </a:ext>
          </a:extLst>
        </xdr:cNvPr>
        <xdr:cNvCxnSpPr/>
      </xdr:nvCxnSpPr>
      <xdr:spPr>
        <a:xfrm>
          <a:off x="2019300" y="69265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153035</xdr:rowOff>
    </xdr:from>
    <xdr:to>
      <xdr:col>6</xdr:col>
      <xdr:colOff>38100</xdr:colOff>
      <xdr:row>39</xdr:row>
      <xdr:rowOff>83185</xdr:rowOff>
    </xdr:to>
    <xdr:sp macro="" textlink="">
      <xdr:nvSpPr>
        <xdr:cNvPr id="81" name="楕円 80">
          <a:extLst>
            <a:ext uri="{FF2B5EF4-FFF2-40B4-BE49-F238E27FC236}">
              <a16:creationId xmlns:a16="http://schemas.microsoft.com/office/drawing/2014/main" id="{DD6E5B76-5015-4B59-B355-B50824CA50E2}"/>
            </a:ext>
          </a:extLst>
        </xdr:cNvPr>
        <xdr:cNvSpPr/>
      </xdr:nvSpPr>
      <xdr:spPr>
        <a:xfrm>
          <a:off x="1079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32385</xdr:rowOff>
    </xdr:from>
    <xdr:to>
      <xdr:col>10</xdr:col>
      <xdr:colOff>114300</xdr:colOff>
      <xdr:row>40</xdr:row>
      <xdr:rowOff>68580</xdr:rowOff>
    </xdr:to>
    <xdr:cxnSp macro="">
      <xdr:nvCxnSpPr>
        <xdr:cNvPr id="82" name="直線コネクタ 81">
          <a:extLst>
            <a:ext uri="{FF2B5EF4-FFF2-40B4-BE49-F238E27FC236}">
              <a16:creationId xmlns:a16="http://schemas.microsoft.com/office/drawing/2014/main" id="{68D57B1C-3563-437E-AA44-527AA1D1AC13}"/>
            </a:ext>
          </a:extLst>
        </xdr:cNvPr>
        <xdr:cNvCxnSpPr/>
      </xdr:nvCxnSpPr>
      <xdr:spPr>
        <a:xfrm>
          <a:off x="1130300" y="6718935"/>
          <a:ext cx="8890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67327</xdr:rowOff>
    </xdr:from>
    <xdr:ext cx="405111" cy="259045"/>
    <xdr:sp macro="" textlink="">
      <xdr:nvSpPr>
        <xdr:cNvPr id="83" name="n_1aveValue【図書館】&#10;有形固定資産減価償却率">
          <a:extLst>
            <a:ext uri="{FF2B5EF4-FFF2-40B4-BE49-F238E27FC236}">
              <a16:creationId xmlns:a16="http://schemas.microsoft.com/office/drawing/2014/main" id="{FE6AE219-58EB-49A5-926D-E87815D3ACF7}"/>
            </a:ext>
          </a:extLst>
        </xdr:cNvPr>
        <xdr:cNvSpPr txBox="1"/>
      </xdr:nvSpPr>
      <xdr:spPr>
        <a:xfrm>
          <a:off x="35820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4462</xdr:rowOff>
    </xdr:from>
    <xdr:ext cx="405111" cy="259045"/>
    <xdr:sp macro="" textlink="">
      <xdr:nvSpPr>
        <xdr:cNvPr id="84" name="n_2aveValue【図書館】&#10;有形固定資産減価償却率">
          <a:extLst>
            <a:ext uri="{FF2B5EF4-FFF2-40B4-BE49-F238E27FC236}">
              <a16:creationId xmlns:a16="http://schemas.microsoft.com/office/drawing/2014/main" id="{BBB10238-420A-4667-9005-3CE0457AC43C}"/>
            </a:ext>
          </a:extLst>
        </xdr:cNvPr>
        <xdr:cNvSpPr txBox="1"/>
      </xdr:nvSpPr>
      <xdr:spPr>
        <a:xfrm>
          <a:off x="2705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158767</xdr:rowOff>
    </xdr:from>
    <xdr:ext cx="405111" cy="259045"/>
    <xdr:sp macro="" textlink="">
      <xdr:nvSpPr>
        <xdr:cNvPr id="85" name="n_3aveValue【図書館】&#10;有形固定資産減価償却率">
          <a:extLst>
            <a:ext uri="{FF2B5EF4-FFF2-40B4-BE49-F238E27FC236}">
              <a16:creationId xmlns:a16="http://schemas.microsoft.com/office/drawing/2014/main" id="{1240CC1D-96AF-4749-9933-81D1649A1A42}"/>
            </a:ext>
          </a:extLst>
        </xdr:cNvPr>
        <xdr:cNvSpPr txBox="1"/>
      </xdr:nvSpPr>
      <xdr:spPr>
        <a:xfrm>
          <a:off x="1816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128287</xdr:rowOff>
    </xdr:from>
    <xdr:ext cx="405111" cy="259045"/>
    <xdr:sp macro="" textlink="">
      <xdr:nvSpPr>
        <xdr:cNvPr id="86" name="n_4aveValue【図書館】&#10;有形固定資産減価償却率">
          <a:extLst>
            <a:ext uri="{FF2B5EF4-FFF2-40B4-BE49-F238E27FC236}">
              <a16:creationId xmlns:a16="http://schemas.microsoft.com/office/drawing/2014/main" id="{288B2131-D707-458D-87BE-7C29D0DA47F5}"/>
            </a:ext>
          </a:extLst>
        </xdr:cNvPr>
        <xdr:cNvSpPr txBox="1"/>
      </xdr:nvSpPr>
      <xdr:spPr>
        <a:xfrm>
          <a:off x="927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22877</xdr:rowOff>
    </xdr:from>
    <xdr:ext cx="405111" cy="259045"/>
    <xdr:sp macro="" textlink="">
      <xdr:nvSpPr>
        <xdr:cNvPr id="87" name="n_1mainValue【図書館】&#10;有形固定資産減価償却率">
          <a:extLst>
            <a:ext uri="{FF2B5EF4-FFF2-40B4-BE49-F238E27FC236}">
              <a16:creationId xmlns:a16="http://schemas.microsoft.com/office/drawing/2014/main" id="{E81BBEC0-72AC-4FBB-87A0-616959F9990B}"/>
            </a:ext>
          </a:extLst>
        </xdr:cNvPr>
        <xdr:cNvSpPr txBox="1"/>
      </xdr:nvSpPr>
      <xdr:spPr>
        <a:xfrm>
          <a:off x="3582044"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152417</xdr:rowOff>
    </xdr:from>
    <xdr:ext cx="405111" cy="259045"/>
    <xdr:sp macro="" textlink="">
      <xdr:nvSpPr>
        <xdr:cNvPr id="88" name="n_2mainValue【図書館】&#10;有形固定資産減価償却率">
          <a:extLst>
            <a:ext uri="{FF2B5EF4-FFF2-40B4-BE49-F238E27FC236}">
              <a16:creationId xmlns:a16="http://schemas.microsoft.com/office/drawing/2014/main" id="{9E400A6D-E0C2-46FD-9190-940C700416AF}"/>
            </a:ext>
          </a:extLst>
        </xdr:cNvPr>
        <xdr:cNvSpPr txBox="1"/>
      </xdr:nvSpPr>
      <xdr:spPr>
        <a:xfrm>
          <a:off x="2705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110507</xdr:rowOff>
    </xdr:from>
    <xdr:ext cx="405111" cy="259045"/>
    <xdr:sp macro="" textlink="">
      <xdr:nvSpPr>
        <xdr:cNvPr id="89" name="n_3mainValue【図書館】&#10;有形固定資産減価償却率">
          <a:extLst>
            <a:ext uri="{FF2B5EF4-FFF2-40B4-BE49-F238E27FC236}">
              <a16:creationId xmlns:a16="http://schemas.microsoft.com/office/drawing/2014/main" id="{0A75F3B6-2CC0-47B6-B402-CECEA213433D}"/>
            </a:ext>
          </a:extLst>
        </xdr:cNvPr>
        <xdr:cNvSpPr txBox="1"/>
      </xdr:nvSpPr>
      <xdr:spPr>
        <a:xfrm>
          <a:off x="18167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74312</xdr:rowOff>
    </xdr:from>
    <xdr:ext cx="405111" cy="259045"/>
    <xdr:sp macro="" textlink="">
      <xdr:nvSpPr>
        <xdr:cNvPr id="90" name="n_4mainValue【図書館】&#10;有形固定資産減価償却率">
          <a:extLst>
            <a:ext uri="{FF2B5EF4-FFF2-40B4-BE49-F238E27FC236}">
              <a16:creationId xmlns:a16="http://schemas.microsoft.com/office/drawing/2014/main" id="{188F7036-4217-41E9-9237-B8746BB20C01}"/>
            </a:ext>
          </a:extLst>
        </xdr:cNvPr>
        <xdr:cNvSpPr txBox="1"/>
      </xdr:nvSpPr>
      <xdr:spPr>
        <a:xfrm>
          <a:off x="9277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C0CC234-5E57-4206-A4CD-126F8D6B2BB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51D6424-46AA-48C5-A620-0A65839D7F2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34D9E36-F57A-4D49-AAF4-29F4291A523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777368F-744A-4230-8BB8-6DDB6D11EF2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2C6EF5F-DFF7-43CB-A40B-C8468FDEB6A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5CDDC44-11C5-46C0-8BBE-C5E35B06879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8F4AAF7-B5A4-46E7-ACB8-AC4FB7A4EB1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E84F238-155F-4B6C-8788-CFB83FD2936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E96309B0-5048-4CDE-ACEA-22BA82E9D8D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72243A3-5D23-4756-8649-F721010B0BE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ACE19553-412B-4148-8E71-D2C185BD2B2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DC32D723-277D-4644-A9CF-030613BA297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62D7C1E7-4011-4E49-9139-D01CF4EA167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1DCBE87E-1E61-44FD-A062-2BBB214B3E5E}"/>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A2C7E1D5-F4A1-43F8-9908-298A654D8BD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760A7DB2-E4DF-4B27-B661-E6FFB49433BB}"/>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33C7D1E5-4276-4114-9B69-F69D7D99FFB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2CE39532-2602-475F-8FC5-F22119D636C6}"/>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2FE6031A-06BD-41D8-9597-6F04F2DDA08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DAF8C80C-33DB-4E75-935A-F49E05A494C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AE2758C8-3FA2-44CE-BF7D-48E65211578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78486</xdr:rowOff>
    </xdr:to>
    <xdr:cxnSp macro="">
      <xdr:nvCxnSpPr>
        <xdr:cNvPr id="112" name="直線コネクタ 111">
          <a:extLst>
            <a:ext uri="{FF2B5EF4-FFF2-40B4-BE49-F238E27FC236}">
              <a16:creationId xmlns:a16="http://schemas.microsoft.com/office/drawing/2014/main" id="{40D261C0-8B69-4B23-A37F-2128F51675AD}"/>
            </a:ext>
          </a:extLst>
        </xdr:cNvPr>
        <xdr:cNvCxnSpPr/>
      </xdr:nvCxnSpPr>
      <xdr:spPr>
        <a:xfrm flipV="1">
          <a:off x="10476865" y="585978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113" name="【図書館】&#10;一人当たり面積最小値テキスト">
          <a:extLst>
            <a:ext uri="{FF2B5EF4-FFF2-40B4-BE49-F238E27FC236}">
              <a16:creationId xmlns:a16="http://schemas.microsoft.com/office/drawing/2014/main" id="{8F15CA4D-777B-4DA8-8276-9C42064BE157}"/>
            </a:ext>
          </a:extLst>
        </xdr:cNvPr>
        <xdr:cNvSpPr txBox="1"/>
      </xdr:nvSpPr>
      <xdr:spPr>
        <a:xfrm>
          <a:off x="10515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114" name="直線コネクタ 113">
          <a:extLst>
            <a:ext uri="{FF2B5EF4-FFF2-40B4-BE49-F238E27FC236}">
              <a16:creationId xmlns:a16="http://schemas.microsoft.com/office/drawing/2014/main" id="{4EB4D537-40D7-4A86-A3C5-7014EBEC3B25}"/>
            </a:ext>
          </a:extLst>
        </xdr:cNvPr>
        <xdr:cNvCxnSpPr/>
      </xdr:nvCxnSpPr>
      <xdr:spPr>
        <a:xfrm>
          <a:off x="10388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5" name="【図書館】&#10;一人当たり面積最大値テキスト">
          <a:extLst>
            <a:ext uri="{FF2B5EF4-FFF2-40B4-BE49-F238E27FC236}">
              <a16:creationId xmlns:a16="http://schemas.microsoft.com/office/drawing/2014/main" id="{D9AB04FF-9297-4169-937A-C1AAE2FC05F9}"/>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6" name="直線コネクタ 115">
          <a:extLst>
            <a:ext uri="{FF2B5EF4-FFF2-40B4-BE49-F238E27FC236}">
              <a16:creationId xmlns:a16="http://schemas.microsoft.com/office/drawing/2014/main" id="{D22E8BC9-E983-45C4-8379-2DC3A58A65FD}"/>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4843</xdr:rowOff>
    </xdr:from>
    <xdr:ext cx="469744" cy="259045"/>
    <xdr:sp macro="" textlink="">
      <xdr:nvSpPr>
        <xdr:cNvPr id="117" name="【図書館】&#10;一人当たり面積平均値テキスト">
          <a:extLst>
            <a:ext uri="{FF2B5EF4-FFF2-40B4-BE49-F238E27FC236}">
              <a16:creationId xmlns:a16="http://schemas.microsoft.com/office/drawing/2014/main" id="{1F7D99BF-BB7A-47E8-AD32-406126DC04B0}"/>
            </a:ext>
          </a:extLst>
        </xdr:cNvPr>
        <xdr:cNvSpPr txBox="1"/>
      </xdr:nvSpPr>
      <xdr:spPr>
        <a:xfrm>
          <a:off x="10515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153416</xdr:rowOff>
    </xdr:from>
    <xdr:to>
      <xdr:col>55</xdr:col>
      <xdr:colOff>50800</xdr:colOff>
      <xdr:row>39</xdr:row>
      <xdr:rowOff>83566</xdr:rowOff>
    </xdr:to>
    <xdr:sp macro="" textlink="">
      <xdr:nvSpPr>
        <xdr:cNvPr id="118" name="フローチャート: 判断 117">
          <a:extLst>
            <a:ext uri="{FF2B5EF4-FFF2-40B4-BE49-F238E27FC236}">
              <a16:creationId xmlns:a16="http://schemas.microsoft.com/office/drawing/2014/main" id="{818633AF-361B-4783-8663-36E3062213C9}"/>
            </a:ext>
          </a:extLst>
        </xdr:cNvPr>
        <xdr:cNvSpPr/>
      </xdr:nvSpPr>
      <xdr:spPr>
        <a:xfrm>
          <a:off x="10426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157988</xdr:rowOff>
    </xdr:from>
    <xdr:to>
      <xdr:col>50</xdr:col>
      <xdr:colOff>165100</xdr:colOff>
      <xdr:row>39</xdr:row>
      <xdr:rowOff>88138</xdr:rowOff>
    </xdr:to>
    <xdr:sp macro="" textlink="">
      <xdr:nvSpPr>
        <xdr:cNvPr id="119" name="フローチャート: 判断 118">
          <a:extLst>
            <a:ext uri="{FF2B5EF4-FFF2-40B4-BE49-F238E27FC236}">
              <a16:creationId xmlns:a16="http://schemas.microsoft.com/office/drawing/2014/main" id="{475E9BA9-890B-421D-B9DA-1D4E315FC0DC}"/>
            </a:ext>
          </a:extLst>
        </xdr:cNvPr>
        <xdr:cNvSpPr/>
      </xdr:nvSpPr>
      <xdr:spPr>
        <a:xfrm>
          <a:off x="9588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125984</xdr:rowOff>
    </xdr:from>
    <xdr:to>
      <xdr:col>46</xdr:col>
      <xdr:colOff>38100</xdr:colOff>
      <xdr:row>39</xdr:row>
      <xdr:rowOff>56134</xdr:rowOff>
    </xdr:to>
    <xdr:sp macro="" textlink="">
      <xdr:nvSpPr>
        <xdr:cNvPr id="120" name="フローチャート: 判断 119">
          <a:extLst>
            <a:ext uri="{FF2B5EF4-FFF2-40B4-BE49-F238E27FC236}">
              <a16:creationId xmlns:a16="http://schemas.microsoft.com/office/drawing/2014/main" id="{25D20034-002B-4E3B-940D-E46A932BB3F3}"/>
            </a:ext>
          </a:extLst>
        </xdr:cNvPr>
        <xdr:cNvSpPr/>
      </xdr:nvSpPr>
      <xdr:spPr>
        <a:xfrm>
          <a:off x="8699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121" name="フローチャート: 判断 120">
          <a:extLst>
            <a:ext uri="{FF2B5EF4-FFF2-40B4-BE49-F238E27FC236}">
              <a16:creationId xmlns:a16="http://schemas.microsoft.com/office/drawing/2014/main" id="{B1A2B840-3B60-4D6D-A1FF-43137DA33496}"/>
            </a:ext>
          </a:extLst>
        </xdr:cNvPr>
        <xdr:cNvSpPr/>
      </xdr:nvSpPr>
      <xdr:spPr>
        <a:xfrm>
          <a:off x="7810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148844</xdr:rowOff>
    </xdr:from>
    <xdr:to>
      <xdr:col>36</xdr:col>
      <xdr:colOff>165100</xdr:colOff>
      <xdr:row>39</xdr:row>
      <xdr:rowOff>78994</xdr:rowOff>
    </xdr:to>
    <xdr:sp macro="" textlink="">
      <xdr:nvSpPr>
        <xdr:cNvPr id="122" name="フローチャート: 判断 121">
          <a:extLst>
            <a:ext uri="{FF2B5EF4-FFF2-40B4-BE49-F238E27FC236}">
              <a16:creationId xmlns:a16="http://schemas.microsoft.com/office/drawing/2014/main" id="{16359092-2A0F-444F-B70C-A19B906FA5F0}"/>
            </a:ext>
          </a:extLst>
        </xdr:cNvPr>
        <xdr:cNvSpPr/>
      </xdr:nvSpPr>
      <xdr:spPr>
        <a:xfrm>
          <a:off x="6921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A62B93E-8628-4E36-B7AF-FD1B952DC7D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F68AB6D-5AAD-4DB7-9566-9587F27531E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3A5574C-AE2A-46A1-8F08-AA5C986408E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7F8D27B-A1E2-49BE-80FB-79F6118785D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6FF52C3-3C32-4781-841A-C16637184DD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96266</xdr:rowOff>
    </xdr:from>
    <xdr:to>
      <xdr:col>55</xdr:col>
      <xdr:colOff>50800</xdr:colOff>
      <xdr:row>40</xdr:row>
      <xdr:rowOff>26416</xdr:rowOff>
    </xdr:to>
    <xdr:sp macro="" textlink="">
      <xdr:nvSpPr>
        <xdr:cNvPr id="128" name="楕円 127">
          <a:extLst>
            <a:ext uri="{FF2B5EF4-FFF2-40B4-BE49-F238E27FC236}">
              <a16:creationId xmlns:a16="http://schemas.microsoft.com/office/drawing/2014/main" id="{A328B016-557D-4BFF-8DE3-134643CDCF3B}"/>
            </a:ext>
          </a:extLst>
        </xdr:cNvPr>
        <xdr:cNvSpPr/>
      </xdr:nvSpPr>
      <xdr:spPr>
        <a:xfrm>
          <a:off x="104267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74693</xdr:rowOff>
    </xdr:from>
    <xdr:ext cx="469744" cy="259045"/>
    <xdr:sp macro="" textlink="">
      <xdr:nvSpPr>
        <xdr:cNvPr id="129" name="【図書館】&#10;一人当たり面積該当値テキスト">
          <a:extLst>
            <a:ext uri="{FF2B5EF4-FFF2-40B4-BE49-F238E27FC236}">
              <a16:creationId xmlns:a16="http://schemas.microsoft.com/office/drawing/2014/main" id="{93EB04F3-8E2E-4018-94CD-BF8100C9418B}"/>
            </a:ext>
          </a:extLst>
        </xdr:cNvPr>
        <xdr:cNvSpPr txBox="1"/>
      </xdr:nvSpPr>
      <xdr:spPr>
        <a:xfrm>
          <a:off x="10515600"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30" name="楕円 129">
          <a:extLst>
            <a:ext uri="{FF2B5EF4-FFF2-40B4-BE49-F238E27FC236}">
              <a16:creationId xmlns:a16="http://schemas.microsoft.com/office/drawing/2014/main" id="{C2A645BC-852B-4884-804D-A0ABF0077C0A}"/>
            </a:ext>
          </a:extLst>
        </xdr:cNvPr>
        <xdr:cNvSpPr/>
      </xdr:nvSpPr>
      <xdr:spPr>
        <a:xfrm>
          <a:off x="958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147066</xdr:rowOff>
    </xdr:from>
    <xdr:to>
      <xdr:col>55</xdr:col>
      <xdr:colOff>0</xdr:colOff>
      <xdr:row>39</xdr:row>
      <xdr:rowOff>156210</xdr:rowOff>
    </xdr:to>
    <xdr:cxnSp macro="">
      <xdr:nvCxnSpPr>
        <xdr:cNvPr id="131" name="直線コネクタ 130">
          <a:extLst>
            <a:ext uri="{FF2B5EF4-FFF2-40B4-BE49-F238E27FC236}">
              <a16:creationId xmlns:a16="http://schemas.microsoft.com/office/drawing/2014/main" id="{FAED95BB-341A-4A42-891C-99507628838E}"/>
            </a:ext>
          </a:extLst>
        </xdr:cNvPr>
        <xdr:cNvCxnSpPr/>
      </xdr:nvCxnSpPr>
      <xdr:spPr>
        <a:xfrm flipV="1">
          <a:off x="9639300" y="68336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109982</xdr:rowOff>
    </xdr:from>
    <xdr:to>
      <xdr:col>46</xdr:col>
      <xdr:colOff>38100</xdr:colOff>
      <xdr:row>40</xdr:row>
      <xdr:rowOff>40132</xdr:rowOff>
    </xdr:to>
    <xdr:sp macro="" textlink="">
      <xdr:nvSpPr>
        <xdr:cNvPr id="132" name="楕円 131">
          <a:extLst>
            <a:ext uri="{FF2B5EF4-FFF2-40B4-BE49-F238E27FC236}">
              <a16:creationId xmlns:a16="http://schemas.microsoft.com/office/drawing/2014/main" id="{178A85CF-4745-4DB3-9883-4E0B85831A2A}"/>
            </a:ext>
          </a:extLst>
        </xdr:cNvPr>
        <xdr:cNvSpPr/>
      </xdr:nvSpPr>
      <xdr:spPr>
        <a:xfrm>
          <a:off x="8699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160782</xdr:rowOff>
    </xdr:to>
    <xdr:cxnSp macro="">
      <xdr:nvCxnSpPr>
        <xdr:cNvPr id="133" name="直線コネクタ 132">
          <a:extLst>
            <a:ext uri="{FF2B5EF4-FFF2-40B4-BE49-F238E27FC236}">
              <a16:creationId xmlns:a16="http://schemas.microsoft.com/office/drawing/2014/main" id="{D8F6A40D-FEDB-420B-955B-E389E4CE3AD6}"/>
            </a:ext>
          </a:extLst>
        </xdr:cNvPr>
        <xdr:cNvCxnSpPr/>
      </xdr:nvCxnSpPr>
      <xdr:spPr>
        <a:xfrm flipV="1">
          <a:off x="8750300" y="6842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119126</xdr:rowOff>
    </xdr:from>
    <xdr:to>
      <xdr:col>41</xdr:col>
      <xdr:colOff>101600</xdr:colOff>
      <xdr:row>40</xdr:row>
      <xdr:rowOff>49276</xdr:rowOff>
    </xdr:to>
    <xdr:sp macro="" textlink="">
      <xdr:nvSpPr>
        <xdr:cNvPr id="134" name="楕円 133">
          <a:extLst>
            <a:ext uri="{FF2B5EF4-FFF2-40B4-BE49-F238E27FC236}">
              <a16:creationId xmlns:a16="http://schemas.microsoft.com/office/drawing/2014/main" id="{DBAE7851-7B7B-4154-8C8B-10F3AA5D1862}"/>
            </a:ext>
          </a:extLst>
        </xdr:cNvPr>
        <xdr:cNvSpPr/>
      </xdr:nvSpPr>
      <xdr:spPr>
        <a:xfrm>
          <a:off x="7810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160782</xdr:rowOff>
    </xdr:from>
    <xdr:to>
      <xdr:col>45</xdr:col>
      <xdr:colOff>177800</xdr:colOff>
      <xdr:row>39</xdr:row>
      <xdr:rowOff>169926</xdr:rowOff>
    </xdr:to>
    <xdr:cxnSp macro="">
      <xdr:nvCxnSpPr>
        <xdr:cNvPr id="135" name="直線コネクタ 134">
          <a:extLst>
            <a:ext uri="{FF2B5EF4-FFF2-40B4-BE49-F238E27FC236}">
              <a16:creationId xmlns:a16="http://schemas.microsoft.com/office/drawing/2014/main" id="{5261CC3F-CCCF-4D43-A436-D74EFE0BEE0D}"/>
            </a:ext>
          </a:extLst>
        </xdr:cNvPr>
        <xdr:cNvCxnSpPr/>
      </xdr:nvCxnSpPr>
      <xdr:spPr>
        <a:xfrm flipV="1">
          <a:off x="7861300" y="6847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123698</xdr:rowOff>
    </xdr:from>
    <xdr:to>
      <xdr:col>36</xdr:col>
      <xdr:colOff>165100</xdr:colOff>
      <xdr:row>40</xdr:row>
      <xdr:rowOff>53848</xdr:rowOff>
    </xdr:to>
    <xdr:sp macro="" textlink="">
      <xdr:nvSpPr>
        <xdr:cNvPr id="136" name="楕円 135">
          <a:extLst>
            <a:ext uri="{FF2B5EF4-FFF2-40B4-BE49-F238E27FC236}">
              <a16:creationId xmlns:a16="http://schemas.microsoft.com/office/drawing/2014/main" id="{CCF00E1B-98F5-49AC-BFAB-6AFAA03E1BF7}"/>
            </a:ext>
          </a:extLst>
        </xdr:cNvPr>
        <xdr:cNvSpPr/>
      </xdr:nvSpPr>
      <xdr:spPr>
        <a:xfrm>
          <a:off x="6921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169926</xdr:rowOff>
    </xdr:from>
    <xdr:to>
      <xdr:col>41</xdr:col>
      <xdr:colOff>50800</xdr:colOff>
      <xdr:row>40</xdr:row>
      <xdr:rowOff>3048</xdr:rowOff>
    </xdr:to>
    <xdr:cxnSp macro="">
      <xdr:nvCxnSpPr>
        <xdr:cNvPr id="137" name="直線コネクタ 136">
          <a:extLst>
            <a:ext uri="{FF2B5EF4-FFF2-40B4-BE49-F238E27FC236}">
              <a16:creationId xmlns:a16="http://schemas.microsoft.com/office/drawing/2014/main" id="{AD53B28C-4CB2-4E97-A817-9ABB7B87A015}"/>
            </a:ext>
          </a:extLst>
        </xdr:cNvPr>
        <xdr:cNvCxnSpPr/>
      </xdr:nvCxnSpPr>
      <xdr:spPr>
        <a:xfrm flipV="1">
          <a:off x="6972300" y="685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104665</xdr:rowOff>
    </xdr:from>
    <xdr:ext cx="469744" cy="259045"/>
    <xdr:sp macro="" textlink="">
      <xdr:nvSpPr>
        <xdr:cNvPr id="138" name="n_1aveValue【図書館】&#10;一人当たり面積">
          <a:extLst>
            <a:ext uri="{FF2B5EF4-FFF2-40B4-BE49-F238E27FC236}">
              <a16:creationId xmlns:a16="http://schemas.microsoft.com/office/drawing/2014/main" id="{31EE0339-0D0E-4FC7-A34E-422E2C0B296B}"/>
            </a:ext>
          </a:extLst>
        </xdr:cNvPr>
        <xdr:cNvSpPr txBox="1"/>
      </xdr:nvSpPr>
      <xdr:spPr>
        <a:xfrm>
          <a:off x="93917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72661</xdr:rowOff>
    </xdr:from>
    <xdr:ext cx="469744" cy="259045"/>
    <xdr:sp macro="" textlink="">
      <xdr:nvSpPr>
        <xdr:cNvPr id="139" name="n_2aveValue【図書館】&#10;一人当たり面積">
          <a:extLst>
            <a:ext uri="{FF2B5EF4-FFF2-40B4-BE49-F238E27FC236}">
              <a16:creationId xmlns:a16="http://schemas.microsoft.com/office/drawing/2014/main" id="{D9193CC8-E685-4C2D-A5C9-3B752270AD5B}"/>
            </a:ext>
          </a:extLst>
        </xdr:cNvPr>
        <xdr:cNvSpPr txBox="1"/>
      </xdr:nvSpPr>
      <xdr:spPr>
        <a:xfrm>
          <a:off x="8515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81805</xdr:rowOff>
    </xdr:from>
    <xdr:ext cx="469744" cy="259045"/>
    <xdr:sp macro="" textlink="">
      <xdr:nvSpPr>
        <xdr:cNvPr id="140" name="n_3aveValue【図書館】&#10;一人当たり面積">
          <a:extLst>
            <a:ext uri="{FF2B5EF4-FFF2-40B4-BE49-F238E27FC236}">
              <a16:creationId xmlns:a16="http://schemas.microsoft.com/office/drawing/2014/main" id="{F8E4D942-21FB-4FD8-A086-341C9CBE50E6}"/>
            </a:ext>
          </a:extLst>
        </xdr:cNvPr>
        <xdr:cNvSpPr txBox="1"/>
      </xdr:nvSpPr>
      <xdr:spPr>
        <a:xfrm>
          <a:off x="7626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95521</xdr:rowOff>
    </xdr:from>
    <xdr:ext cx="469744" cy="259045"/>
    <xdr:sp macro="" textlink="">
      <xdr:nvSpPr>
        <xdr:cNvPr id="141" name="n_4aveValue【図書館】&#10;一人当たり面積">
          <a:extLst>
            <a:ext uri="{FF2B5EF4-FFF2-40B4-BE49-F238E27FC236}">
              <a16:creationId xmlns:a16="http://schemas.microsoft.com/office/drawing/2014/main" id="{46B5CC08-BC90-4A3D-B8F7-B261158F661B}"/>
            </a:ext>
          </a:extLst>
        </xdr:cNvPr>
        <xdr:cNvSpPr txBox="1"/>
      </xdr:nvSpPr>
      <xdr:spPr>
        <a:xfrm>
          <a:off x="6737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26687</xdr:rowOff>
    </xdr:from>
    <xdr:ext cx="469744" cy="259045"/>
    <xdr:sp macro="" textlink="">
      <xdr:nvSpPr>
        <xdr:cNvPr id="142" name="n_1mainValue【図書館】&#10;一人当たり面積">
          <a:extLst>
            <a:ext uri="{FF2B5EF4-FFF2-40B4-BE49-F238E27FC236}">
              <a16:creationId xmlns:a16="http://schemas.microsoft.com/office/drawing/2014/main" id="{35270469-2FE6-42D0-8FF3-E444439109B9}"/>
            </a:ext>
          </a:extLst>
        </xdr:cNvPr>
        <xdr:cNvSpPr txBox="1"/>
      </xdr:nvSpPr>
      <xdr:spPr>
        <a:xfrm>
          <a:off x="9391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31259</xdr:rowOff>
    </xdr:from>
    <xdr:ext cx="469744" cy="259045"/>
    <xdr:sp macro="" textlink="">
      <xdr:nvSpPr>
        <xdr:cNvPr id="143" name="n_2mainValue【図書館】&#10;一人当たり面積">
          <a:extLst>
            <a:ext uri="{FF2B5EF4-FFF2-40B4-BE49-F238E27FC236}">
              <a16:creationId xmlns:a16="http://schemas.microsoft.com/office/drawing/2014/main" id="{3B11E104-5EAA-40D2-A38D-C702B9AF90D3}"/>
            </a:ext>
          </a:extLst>
        </xdr:cNvPr>
        <xdr:cNvSpPr txBox="1"/>
      </xdr:nvSpPr>
      <xdr:spPr>
        <a:xfrm>
          <a:off x="85154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40403</xdr:rowOff>
    </xdr:from>
    <xdr:ext cx="469744" cy="259045"/>
    <xdr:sp macro="" textlink="">
      <xdr:nvSpPr>
        <xdr:cNvPr id="144" name="n_3mainValue【図書館】&#10;一人当たり面積">
          <a:extLst>
            <a:ext uri="{FF2B5EF4-FFF2-40B4-BE49-F238E27FC236}">
              <a16:creationId xmlns:a16="http://schemas.microsoft.com/office/drawing/2014/main" id="{D8721F76-9C6C-4E7E-8461-1DA030ACEF11}"/>
            </a:ext>
          </a:extLst>
        </xdr:cNvPr>
        <xdr:cNvSpPr txBox="1"/>
      </xdr:nvSpPr>
      <xdr:spPr>
        <a:xfrm>
          <a:off x="7626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44975</xdr:rowOff>
    </xdr:from>
    <xdr:ext cx="469744" cy="259045"/>
    <xdr:sp macro="" textlink="">
      <xdr:nvSpPr>
        <xdr:cNvPr id="145" name="n_4mainValue【図書館】&#10;一人当たり面積">
          <a:extLst>
            <a:ext uri="{FF2B5EF4-FFF2-40B4-BE49-F238E27FC236}">
              <a16:creationId xmlns:a16="http://schemas.microsoft.com/office/drawing/2014/main" id="{8500F20A-E235-4678-A5B9-AB5163038BDD}"/>
            </a:ext>
          </a:extLst>
        </xdr:cNvPr>
        <xdr:cNvSpPr txBox="1"/>
      </xdr:nvSpPr>
      <xdr:spPr>
        <a:xfrm>
          <a:off x="6737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002A87D-9857-4925-B2EC-6270A109DDE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D748FCD-7140-4AA1-B5A0-67179B9CA83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506292F-F539-4FFB-B83A-2C9FB35B8C5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6B49A4-431F-4717-8E41-F74E679DC12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3B9676C-3BD2-4BE6-803E-63EBBEB6F3B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D9C498B-7ECF-49C8-AFC1-82AA86A5C42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88326CC-F088-4D3C-B097-C24D1EEFD40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ACF2F197-4894-4530-8096-8B9B211648D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3EF36001-1D7A-41F4-8AF0-D8B9BE2EF34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7E09C38D-BF47-49F3-AAA3-96874778A62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B710D920-E2D6-44F2-A8E5-A94EF558A24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63871CE3-1658-4C9F-937C-FD82AB85EE2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DF2582AA-4FE7-4F09-9FD4-64C2AA64F6D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638D40D-4B72-4504-A714-4C93CB42704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A07D8E37-E070-4A3A-8E74-BBAAECF51B9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C84758DE-E504-4029-B16C-20665F63C1E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A5138564-8B24-49DB-B668-BF9E2411E00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D1F737C-B667-4B66-80CD-030233C2FE6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36AD3F71-F079-444A-BF22-3F83545E4A8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7B19070E-E21F-4980-A358-47C06BAA325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D3C1E691-506E-4F1E-8858-AC273EA9A69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9F8CCEC-14D4-4EC7-8834-746EEFBC03F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F6A26F8E-2C0C-46AF-A5C3-0B43A729A53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BA112DFC-9B52-41B4-A6C1-31A3A6076F0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465171C7-3C10-42B1-B346-5253B73E4CC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40822</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F4332440-670A-49F5-95FA-70AA6458F354}"/>
            </a:ext>
          </a:extLst>
        </xdr:cNvPr>
        <xdr:cNvCxnSpPr/>
      </xdr:nvCxnSpPr>
      <xdr:spPr>
        <a:xfrm flipV="1">
          <a:off x="4634865" y="964202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2C5ABC90-4686-4DBB-8107-7F469CBF314C}"/>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A1394CC1-7A6D-4B59-8EB6-F40F46161FA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158949</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91639E72-2E96-4F87-B862-535188B9B45A}"/>
            </a:ext>
          </a:extLst>
        </xdr:cNvPr>
        <xdr:cNvSpPr txBox="1"/>
      </xdr:nvSpPr>
      <xdr:spPr>
        <a:xfrm>
          <a:off x="4673600" y="941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40822</xdr:rowOff>
    </xdr:from>
    <xdr:to>
      <xdr:col>24</xdr:col>
      <xdr:colOff>152400</xdr:colOff>
      <xdr:row>56</xdr:row>
      <xdr:rowOff>40822</xdr:rowOff>
    </xdr:to>
    <xdr:cxnSp macro="">
      <xdr:nvCxnSpPr>
        <xdr:cNvPr id="175" name="直線コネクタ 174">
          <a:extLst>
            <a:ext uri="{FF2B5EF4-FFF2-40B4-BE49-F238E27FC236}">
              <a16:creationId xmlns:a16="http://schemas.microsoft.com/office/drawing/2014/main" id="{7A4927C1-C941-47FB-A849-D564EA05F2B7}"/>
            </a:ext>
          </a:extLst>
        </xdr:cNvPr>
        <xdr:cNvCxnSpPr/>
      </xdr:nvCxnSpPr>
      <xdr:spPr>
        <a:xfrm>
          <a:off x="4546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22696</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1B0EBBFC-B0D3-407F-B037-E7FF18D3CE89}"/>
            </a:ext>
          </a:extLst>
        </xdr:cNvPr>
        <xdr:cNvSpPr txBox="1"/>
      </xdr:nvSpPr>
      <xdr:spPr>
        <a:xfrm>
          <a:off x="4673600" y="104811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171269</xdr:rowOff>
    </xdr:from>
    <xdr:to>
      <xdr:col>24</xdr:col>
      <xdr:colOff>114300</xdr:colOff>
      <xdr:row>62</xdr:row>
      <xdr:rowOff>101419</xdr:rowOff>
    </xdr:to>
    <xdr:sp macro="" textlink="">
      <xdr:nvSpPr>
        <xdr:cNvPr id="177" name="フローチャート: 判断 176">
          <a:extLst>
            <a:ext uri="{FF2B5EF4-FFF2-40B4-BE49-F238E27FC236}">
              <a16:creationId xmlns:a16="http://schemas.microsoft.com/office/drawing/2014/main" id="{6E2A2229-E985-4C4C-8E7B-93ACA42ED1C9}"/>
            </a:ext>
          </a:extLst>
        </xdr:cNvPr>
        <xdr:cNvSpPr/>
      </xdr:nvSpPr>
      <xdr:spPr>
        <a:xfrm>
          <a:off x="4584700" y="1062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159838</xdr:rowOff>
    </xdr:from>
    <xdr:to>
      <xdr:col>20</xdr:col>
      <xdr:colOff>38100</xdr:colOff>
      <xdr:row>62</xdr:row>
      <xdr:rowOff>89988</xdr:rowOff>
    </xdr:to>
    <xdr:sp macro="" textlink="">
      <xdr:nvSpPr>
        <xdr:cNvPr id="178" name="フローチャート: 判断 177">
          <a:extLst>
            <a:ext uri="{FF2B5EF4-FFF2-40B4-BE49-F238E27FC236}">
              <a16:creationId xmlns:a16="http://schemas.microsoft.com/office/drawing/2014/main" id="{0F3EC0A0-A1B0-4B80-8F4D-2F8301E48220}"/>
            </a:ext>
          </a:extLst>
        </xdr:cNvPr>
        <xdr:cNvSpPr/>
      </xdr:nvSpPr>
      <xdr:spPr>
        <a:xfrm>
          <a:off x="3746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136978</xdr:rowOff>
    </xdr:from>
    <xdr:to>
      <xdr:col>15</xdr:col>
      <xdr:colOff>101600</xdr:colOff>
      <xdr:row>62</xdr:row>
      <xdr:rowOff>67128</xdr:rowOff>
    </xdr:to>
    <xdr:sp macro="" textlink="">
      <xdr:nvSpPr>
        <xdr:cNvPr id="179" name="フローチャート: 判断 178">
          <a:extLst>
            <a:ext uri="{FF2B5EF4-FFF2-40B4-BE49-F238E27FC236}">
              <a16:creationId xmlns:a16="http://schemas.microsoft.com/office/drawing/2014/main" id="{34D0F3A0-240B-4929-81E7-8D8B8A9E107C}"/>
            </a:ext>
          </a:extLst>
        </xdr:cNvPr>
        <xdr:cNvSpPr/>
      </xdr:nvSpPr>
      <xdr:spPr>
        <a:xfrm>
          <a:off x="2857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87993</xdr:rowOff>
    </xdr:from>
    <xdr:to>
      <xdr:col>10</xdr:col>
      <xdr:colOff>165100</xdr:colOff>
      <xdr:row>62</xdr:row>
      <xdr:rowOff>18143</xdr:rowOff>
    </xdr:to>
    <xdr:sp macro="" textlink="">
      <xdr:nvSpPr>
        <xdr:cNvPr id="180" name="フローチャート: 判断 179">
          <a:extLst>
            <a:ext uri="{FF2B5EF4-FFF2-40B4-BE49-F238E27FC236}">
              <a16:creationId xmlns:a16="http://schemas.microsoft.com/office/drawing/2014/main" id="{F235F409-76D6-4C81-BD8D-F50B9607ECC1}"/>
            </a:ext>
          </a:extLst>
        </xdr:cNvPr>
        <xdr:cNvSpPr/>
      </xdr:nvSpPr>
      <xdr:spPr>
        <a:xfrm>
          <a:off x="196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52070</xdr:rowOff>
    </xdr:from>
    <xdr:to>
      <xdr:col>6</xdr:col>
      <xdr:colOff>38100</xdr:colOff>
      <xdr:row>61</xdr:row>
      <xdr:rowOff>153670</xdr:rowOff>
    </xdr:to>
    <xdr:sp macro="" textlink="">
      <xdr:nvSpPr>
        <xdr:cNvPr id="181" name="フローチャート: 判断 180">
          <a:extLst>
            <a:ext uri="{FF2B5EF4-FFF2-40B4-BE49-F238E27FC236}">
              <a16:creationId xmlns:a16="http://schemas.microsoft.com/office/drawing/2014/main" id="{8A593815-68D9-4FF9-8167-49DD02180074}"/>
            </a:ext>
          </a:extLst>
        </xdr:cNvPr>
        <xdr:cNvSpPr/>
      </xdr:nvSpPr>
      <xdr:spPr>
        <a:xfrm>
          <a:off x="107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4EC0ECA-4264-480C-A705-3A1D534BC72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70E5B3B-F6F7-4E8A-92A2-C3FAF5FAF86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493E88F-429D-4205-87D8-ADFE30D6CA6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DB0F5F2-92E0-45BB-BBE7-D6EE0024965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5284002-5F5C-4A1E-80F1-2E2841D5C85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122283</xdr:rowOff>
    </xdr:from>
    <xdr:to>
      <xdr:col>24</xdr:col>
      <xdr:colOff>114300</xdr:colOff>
      <xdr:row>63</xdr:row>
      <xdr:rowOff>52433</xdr:rowOff>
    </xdr:to>
    <xdr:sp macro="" textlink="">
      <xdr:nvSpPr>
        <xdr:cNvPr id="187" name="楕円 186">
          <a:extLst>
            <a:ext uri="{FF2B5EF4-FFF2-40B4-BE49-F238E27FC236}">
              <a16:creationId xmlns:a16="http://schemas.microsoft.com/office/drawing/2014/main" id="{661E92D1-5D37-46AB-8322-30868027E964}"/>
            </a:ext>
          </a:extLst>
        </xdr:cNvPr>
        <xdr:cNvSpPr/>
      </xdr:nvSpPr>
      <xdr:spPr>
        <a:xfrm>
          <a:off x="45847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100710</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E1DB2B71-27A5-451F-8E04-FFAC22707B77}"/>
            </a:ext>
          </a:extLst>
        </xdr:cNvPr>
        <xdr:cNvSpPr txBox="1"/>
      </xdr:nvSpPr>
      <xdr:spPr>
        <a:xfrm>
          <a:off x="4673600"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102688</xdr:rowOff>
    </xdr:from>
    <xdr:to>
      <xdr:col>20</xdr:col>
      <xdr:colOff>38100</xdr:colOff>
      <xdr:row>63</xdr:row>
      <xdr:rowOff>32838</xdr:rowOff>
    </xdr:to>
    <xdr:sp macro="" textlink="">
      <xdr:nvSpPr>
        <xdr:cNvPr id="189" name="楕円 188">
          <a:extLst>
            <a:ext uri="{FF2B5EF4-FFF2-40B4-BE49-F238E27FC236}">
              <a16:creationId xmlns:a16="http://schemas.microsoft.com/office/drawing/2014/main" id="{57E53F12-827C-4F96-B19E-030B77CBD1CC}"/>
            </a:ext>
          </a:extLst>
        </xdr:cNvPr>
        <xdr:cNvSpPr/>
      </xdr:nvSpPr>
      <xdr:spPr>
        <a:xfrm>
          <a:off x="3746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153488</xdr:rowOff>
    </xdr:from>
    <xdr:to>
      <xdr:col>24</xdr:col>
      <xdr:colOff>63500</xdr:colOff>
      <xdr:row>63</xdr:row>
      <xdr:rowOff>1633</xdr:rowOff>
    </xdr:to>
    <xdr:cxnSp macro="">
      <xdr:nvCxnSpPr>
        <xdr:cNvPr id="190" name="直線コネクタ 189">
          <a:extLst>
            <a:ext uri="{FF2B5EF4-FFF2-40B4-BE49-F238E27FC236}">
              <a16:creationId xmlns:a16="http://schemas.microsoft.com/office/drawing/2014/main" id="{029B7B9E-0D2B-49E3-A89F-C5F9EFAD545D}"/>
            </a:ext>
          </a:extLst>
        </xdr:cNvPr>
        <xdr:cNvCxnSpPr/>
      </xdr:nvCxnSpPr>
      <xdr:spPr>
        <a:xfrm>
          <a:off x="3797300" y="1078338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102688</xdr:rowOff>
    </xdr:from>
    <xdr:to>
      <xdr:col>15</xdr:col>
      <xdr:colOff>101600</xdr:colOff>
      <xdr:row>63</xdr:row>
      <xdr:rowOff>32838</xdr:rowOff>
    </xdr:to>
    <xdr:sp macro="" textlink="">
      <xdr:nvSpPr>
        <xdr:cNvPr id="191" name="楕円 190">
          <a:extLst>
            <a:ext uri="{FF2B5EF4-FFF2-40B4-BE49-F238E27FC236}">
              <a16:creationId xmlns:a16="http://schemas.microsoft.com/office/drawing/2014/main" id="{166A9DEF-B8B9-4C51-BAF9-ADD61D91D682}"/>
            </a:ext>
          </a:extLst>
        </xdr:cNvPr>
        <xdr:cNvSpPr/>
      </xdr:nvSpPr>
      <xdr:spPr>
        <a:xfrm>
          <a:off x="2857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153488</xdr:rowOff>
    </xdr:from>
    <xdr:to>
      <xdr:col>19</xdr:col>
      <xdr:colOff>177800</xdr:colOff>
      <xdr:row>62</xdr:row>
      <xdr:rowOff>153488</xdr:rowOff>
    </xdr:to>
    <xdr:cxnSp macro="">
      <xdr:nvCxnSpPr>
        <xdr:cNvPr id="192" name="直線コネクタ 191">
          <a:extLst>
            <a:ext uri="{FF2B5EF4-FFF2-40B4-BE49-F238E27FC236}">
              <a16:creationId xmlns:a16="http://schemas.microsoft.com/office/drawing/2014/main" id="{0F26A5AD-A5E2-4520-BB13-C27B1CD11696}"/>
            </a:ext>
          </a:extLst>
        </xdr:cNvPr>
        <xdr:cNvCxnSpPr/>
      </xdr:nvCxnSpPr>
      <xdr:spPr>
        <a:xfrm>
          <a:off x="2908300" y="10783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79828</xdr:rowOff>
    </xdr:from>
    <xdr:to>
      <xdr:col>10</xdr:col>
      <xdr:colOff>165100</xdr:colOff>
      <xdr:row>63</xdr:row>
      <xdr:rowOff>9978</xdr:rowOff>
    </xdr:to>
    <xdr:sp macro="" textlink="">
      <xdr:nvSpPr>
        <xdr:cNvPr id="193" name="楕円 192">
          <a:extLst>
            <a:ext uri="{FF2B5EF4-FFF2-40B4-BE49-F238E27FC236}">
              <a16:creationId xmlns:a16="http://schemas.microsoft.com/office/drawing/2014/main" id="{E277AAB8-6E5F-4C29-AB39-577469DB6CFA}"/>
            </a:ext>
          </a:extLst>
        </xdr:cNvPr>
        <xdr:cNvSpPr/>
      </xdr:nvSpPr>
      <xdr:spPr>
        <a:xfrm>
          <a:off x="1968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130628</xdr:rowOff>
    </xdr:from>
    <xdr:to>
      <xdr:col>15</xdr:col>
      <xdr:colOff>50800</xdr:colOff>
      <xdr:row>62</xdr:row>
      <xdr:rowOff>153488</xdr:rowOff>
    </xdr:to>
    <xdr:cxnSp macro="">
      <xdr:nvCxnSpPr>
        <xdr:cNvPr id="194" name="直線コネクタ 193">
          <a:extLst>
            <a:ext uri="{FF2B5EF4-FFF2-40B4-BE49-F238E27FC236}">
              <a16:creationId xmlns:a16="http://schemas.microsoft.com/office/drawing/2014/main" id="{8496E1DF-3C0C-4CB3-AF11-F692BFC77DA3}"/>
            </a:ext>
          </a:extLst>
        </xdr:cNvPr>
        <xdr:cNvCxnSpPr/>
      </xdr:nvCxnSpPr>
      <xdr:spPr>
        <a:xfrm>
          <a:off x="2019300" y="107605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56969</xdr:rowOff>
    </xdr:from>
    <xdr:to>
      <xdr:col>6</xdr:col>
      <xdr:colOff>38100</xdr:colOff>
      <xdr:row>62</xdr:row>
      <xdr:rowOff>158569</xdr:rowOff>
    </xdr:to>
    <xdr:sp macro="" textlink="">
      <xdr:nvSpPr>
        <xdr:cNvPr id="195" name="楕円 194">
          <a:extLst>
            <a:ext uri="{FF2B5EF4-FFF2-40B4-BE49-F238E27FC236}">
              <a16:creationId xmlns:a16="http://schemas.microsoft.com/office/drawing/2014/main" id="{1D8057BC-7F6F-47F1-9474-AC86C28DFAE0}"/>
            </a:ext>
          </a:extLst>
        </xdr:cNvPr>
        <xdr:cNvSpPr/>
      </xdr:nvSpPr>
      <xdr:spPr>
        <a:xfrm>
          <a:off x="1079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107769</xdr:rowOff>
    </xdr:from>
    <xdr:to>
      <xdr:col>10</xdr:col>
      <xdr:colOff>114300</xdr:colOff>
      <xdr:row>62</xdr:row>
      <xdr:rowOff>130628</xdr:rowOff>
    </xdr:to>
    <xdr:cxnSp macro="">
      <xdr:nvCxnSpPr>
        <xdr:cNvPr id="196" name="直線コネクタ 195">
          <a:extLst>
            <a:ext uri="{FF2B5EF4-FFF2-40B4-BE49-F238E27FC236}">
              <a16:creationId xmlns:a16="http://schemas.microsoft.com/office/drawing/2014/main" id="{15D64AAA-3763-4759-AB61-BDFF3B14357D}"/>
            </a:ext>
          </a:extLst>
        </xdr:cNvPr>
        <xdr:cNvCxnSpPr/>
      </xdr:nvCxnSpPr>
      <xdr:spPr>
        <a:xfrm>
          <a:off x="1130300" y="1073766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106515</xdr:rowOff>
    </xdr:from>
    <xdr:ext cx="405111" cy="259045"/>
    <xdr:sp macro="" textlink="">
      <xdr:nvSpPr>
        <xdr:cNvPr id="197" name="n_1aveValue【体育館・プール】&#10;有形固定資産減価償却率">
          <a:extLst>
            <a:ext uri="{FF2B5EF4-FFF2-40B4-BE49-F238E27FC236}">
              <a16:creationId xmlns:a16="http://schemas.microsoft.com/office/drawing/2014/main" id="{2417D286-50FA-4CC1-9250-374312D2111C}"/>
            </a:ext>
          </a:extLst>
        </xdr:cNvPr>
        <xdr:cNvSpPr txBox="1"/>
      </xdr:nvSpPr>
      <xdr:spPr>
        <a:xfrm>
          <a:off x="3582044" y="10393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83655</xdr:rowOff>
    </xdr:from>
    <xdr:ext cx="405111" cy="259045"/>
    <xdr:sp macro="" textlink="">
      <xdr:nvSpPr>
        <xdr:cNvPr id="198" name="n_2aveValue【体育館・プール】&#10;有形固定資産減価償却率">
          <a:extLst>
            <a:ext uri="{FF2B5EF4-FFF2-40B4-BE49-F238E27FC236}">
              <a16:creationId xmlns:a16="http://schemas.microsoft.com/office/drawing/2014/main" id="{DDED5A9F-BFC0-414D-98A5-BCF5ACE54F24}"/>
            </a:ext>
          </a:extLst>
        </xdr:cNvPr>
        <xdr:cNvSpPr txBox="1"/>
      </xdr:nvSpPr>
      <xdr:spPr>
        <a:xfrm>
          <a:off x="2705744" y="10370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34670</xdr:rowOff>
    </xdr:from>
    <xdr:ext cx="405111" cy="259045"/>
    <xdr:sp macro="" textlink="">
      <xdr:nvSpPr>
        <xdr:cNvPr id="199" name="n_3aveValue【体育館・プール】&#10;有形固定資産減価償却率">
          <a:extLst>
            <a:ext uri="{FF2B5EF4-FFF2-40B4-BE49-F238E27FC236}">
              <a16:creationId xmlns:a16="http://schemas.microsoft.com/office/drawing/2014/main" id="{751ACFE1-CF6B-4B7A-BCCB-379A2A62B328}"/>
            </a:ext>
          </a:extLst>
        </xdr:cNvPr>
        <xdr:cNvSpPr txBox="1"/>
      </xdr:nvSpPr>
      <xdr:spPr>
        <a:xfrm>
          <a:off x="1816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170197</xdr:rowOff>
    </xdr:from>
    <xdr:ext cx="405111" cy="259045"/>
    <xdr:sp macro="" textlink="">
      <xdr:nvSpPr>
        <xdr:cNvPr id="200" name="n_4aveValue【体育館・プール】&#10;有形固定資産減価償却率">
          <a:extLst>
            <a:ext uri="{FF2B5EF4-FFF2-40B4-BE49-F238E27FC236}">
              <a16:creationId xmlns:a16="http://schemas.microsoft.com/office/drawing/2014/main" id="{BF35F3D5-7F1A-4338-BA2D-D05B012443DD}"/>
            </a:ext>
          </a:extLst>
        </xdr:cNvPr>
        <xdr:cNvSpPr txBox="1"/>
      </xdr:nvSpPr>
      <xdr:spPr>
        <a:xfrm>
          <a:off x="9277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23965</xdr:rowOff>
    </xdr:from>
    <xdr:ext cx="405111" cy="259045"/>
    <xdr:sp macro="" textlink="">
      <xdr:nvSpPr>
        <xdr:cNvPr id="201" name="n_1mainValue【体育館・プール】&#10;有形固定資産減価償却率">
          <a:extLst>
            <a:ext uri="{FF2B5EF4-FFF2-40B4-BE49-F238E27FC236}">
              <a16:creationId xmlns:a16="http://schemas.microsoft.com/office/drawing/2014/main" id="{D50AD701-3322-42A2-9EE7-6E8A6D2E8B17}"/>
            </a:ext>
          </a:extLst>
        </xdr:cNvPr>
        <xdr:cNvSpPr txBox="1"/>
      </xdr:nvSpPr>
      <xdr:spPr>
        <a:xfrm>
          <a:off x="35820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23965</xdr:rowOff>
    </xdr:from>
    <xdr:ext cx="405111" cy="259045"/>
    <xdr:sp macro="" textlink="">
      <xdr:nvSpPr>
        <xdr:cNvPr id="202" name="n_2mainValue【体育館・プール】&#10;有形固定資産減価償却率">
          <a:extLst>
            <a:ext uri="{FF2B5EF4-FFF2-40B4-BE49-F238E27FC236}">
              <a16:creationId xmlns:a16="http://schemas.microsoft.com/office/drawing/2014/main" id="{32010CE7-D448-476A-A580-D43B85D3F57B}"/>
            </a:ext>
          </a:extLst>
        </xdr:cNvPr>
        <xdr:cNvSpPr txBox="1"/>
      </xdr:nvSpPr>
      <xdr:spPr>
        <a:xfrm>
          <a:off x="27057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1105</xdr:rowOff>
    </xdr:from>
    <xdr:ext cx="405111" cy="259045"/>
    <xdr:sp macro="" textlink="">
      <xdr:nvSpPr>
        <xdr:cNvPr id="203" name="n_3mainValue【体育館・プール】&#10;有形固定資産減価償却率">
          <a:extLst>
            <a:ext uri="{FF2B5EF4-FFF2-40B4-BE49-F238E27FC236}">
              <a16:creationId xmlns:a16="http://schemas.microsoft.com/office/drawing/2014/main" id="{D720E3FD-A4AF-4EF7-9FD3-7E424235B539}"/>
            </a:ext>
          </a:extLst>
        </xdr:cNvPr>
        <xdr:cNvSpPr txBox="1"/>
      </xdr:nvSpPr>
      <xdr:spPr>
        <a:xfrm>
          <a:off x="18167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149696</xdr:rowOff>
    </xdr:from>
    <xdr:ext cx="405111" cy="259045"/>
    <xdr:sp macro="" textlink="">
      <xdr:nvSpPr>
        <xdr:cNvPr id="204" name="n_4mainValue【体育館・プール】&#10;有形固定資産減価償却率">
          <a:extLst>
            <a:ext uri="{FF2B5EF4-FFF2-40B4-BE49-F238E27FC236}">
              <a16:creationId xmlns:a16="http://schemas.microsoft.com/office/drawing/2014/main" id="{E204F526-8527-4DA2-ACAF-FBC3CC5C9586}"/>
            </a:ext>
          </a:extLst>
        </xdr:cNvPr>
        <xdr:cNvSpPr txBox="1"/>
      </xdr:nvSpPr>
      <xdr:spPr>
        <a:xfrm>
          <a:off x="927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F3B0DA7-D143-4ED1-A6B5-629C1F8C7D0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F3EE977C-B360-4AB5-8335-8B7E60685FF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8FC2B926-50FB-4593-A795-20B15090121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A16D068-F9DC-4ED4-B857-770A9123861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7BD1CE2-11F0-4F30-9459-993CCE78990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D344D80-FA03-47C6-9B73-5F85F8AFB52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7D92EA0-3300-4D50-A512-C23C63F8F06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3B7258D-AD54-4480-9433-6002E7D00DF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43F551A-30A2-464E-B454-F964D210F05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06237E1-E17E-4911-9B29-61AADD58A7A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a:extLst>
            <a:ext uri="{FF2B5EF4-FFF2-40B4-BE49-F238E27FC236}">
              <a16:creationId xmlns:a16="http://schemas.microsoft.com/office/drawing/2014/main" id="{D7500812-2615-487D-AADA-B30FAA0D2FF1}"/>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a:extLst>
            <a:ext uri="{FF2B5EF4-FFF2-40B4-BE49-F238E27FC236}">
              <a16:creationId xmlns:a16="http://schemas.microsoft.com/office/drawing/2014/main" id="{44CBDB64-EE8E-48CB-B700-E3CF1F134D73}"/>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EB2527AA-8A25-4C7F-B99F-D756469CE01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AE3AA4D8-4F13-4C28-B49E-407F6B3B908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a:extLst>
            <a:ext uri="{FF2B5EF4-FFF2-40B4-BE49-F238E27FC236}">
              <a16:creationId xmlns:a16="http://schemas.microsoft.com/office/drawing/2014/main" id="{DF5802A9-38AD-4649-A98F-36BA47B6FBA7}"/>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a:extLst>
            <a:ext uri="{FF2B5EF4-FFF2-40B4-BE49-F238E27FC236}">
              <a16:creationId xmlns:a16="http://schemas.microsoft.com/office/drawing/2014/main" id="{47D33A25-393B-4AD1-9336-698E1DE2FF8D}"/>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2A0A5C82-3B33-40F3-819E-F0453299737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3B4F47A1-BBD2-41F7-87D1-CE3435150F7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1126377E-EDDA-4388-9EA5-C8D1BF867A9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33147</xdr:rowOff>
    </xdr:from>
    <xdr:to>
      <xdr:col>54</xdr:col>
      <xdr:colOff>189865</xdr:colOff>
      <xdr:row>63</xdr:row>
      <xdr:rowOff>55435</xdr:rowOff>
    </xdr:to>
    <xdr:cxnSp macro="">
      <xdr:nvCxnSpPr>
        <xdr:cNvPr id="224" name="直線コネクタ 223">
          <a:extLst>
            <a:ext uri="{FF2B5EF4-FFF2-40B4-BE49-F238E27FC236}">
              <a16:creationId xmlns:a16="http://schemas.microsoft.com/office/drawing/2014/main" id="{D7A5F8B4-86FE-4ED6-8A75-7F8B64818542}"/>
            </a:ext>
          </a:extLst>
        </xdr:cNvPr>
        <xdr:cNvCxnSpPr/>
      </xdr:nvCxnSpPr>
      <xdr:spPr>
        <a:xfrm flipV="1">
          <a:off x="10476865" y="9634347"/>
          <a:ext cx="0" cy="122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a:extLst>
            <a:ext uri="{FF2B5EF4-FFF2-40B4-BE49-F238E27FC236}">
              <a16:creationId xmlns:a16="http://schemas.microsoft.com/office/drawing/2014/main" id="{EB73FFE3-6537-47BE-AC5F-38436082650E}"/>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a:extLst>
            <a:ext uri="{FF2B5EF4-FFF2-40B4-BE49-F238E27FC236}">
              <a16:creationId xmlns:a16="http://schemas.microsoft.com/office/drawing/2014/main" id="{FC9E11CF-4080-4363-8794-9A0FEF0C7F75}"/>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151274</xdr:rowOff>
    </xdr:from>
    <xdr:ext cx="469744" cy="259045"/>
    <xdr:sp macro="" textlink="">
      <xdr:nvSpPr>
        <xdr:cNvPr id="227" name="【体育館・プール】&#10;一人当たり面積最大値テキスト">
          <a:extLst>
            <a:ext uri="{FF2B5EF4-FFF2-40B4-BE49-F238E27FC236}">
              <a16:creationId xmlns:a16="http://schemas.microsoft.com/office/drawing/2014/main" id="{C45D6966-277E-4489-9C45-09ECA36970A3}"/>
            </a:ext>
          </a:extLst>
        </xdr:cNvPr>
        <xdr:cNvSpPr txBox="1"/>
      </xdr:nvSpPr>
      <xdr:spPr>
        <a:xfrm>
          <a:off x="10515600" y="940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33147</xdr:rowOff>
    </xdr:from>
    <xdr:to>
      <xdr:col>55</xdr:col>
      <xdr:colOff>88900</xdr:colOff>
      <xdr:row>56</xdr:row>
      <xdr:rowOff>33147</xdr:rowOff>
    </xdr:to>
    <xdr:cxnSp macro="">
      <xdr:nvCxnSpPr>
        <xdr:cNvPr id="228" name="直線コネクタ 227">
          <a:extLst>
            <a:ext uri="{FF2B5EF4-FFF2-40B4-BE49-F238E27FC236}">
              <a16:creationId xmlns:a16="http://schemas.microsoft.com/office/drawing/2014/main" id="{39D2BAEC-6E0C-4DA4-AC4B-B14459FA1AF2}"/>
            </a:ext>
          </a:extLst>
        </xdr:cNvPr>
        <xdr:cNvCxnSpPr/>
      </xdr:nvCxnSpPr>
      <xdr:spPr>
        <a:xfrm>
          <a:off x="10388600" y="963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45229</xdr:rowOff>
    </xdr:from>
    <xdr:ext cx="469744" cy="259045"/>
    <xdr:sp macro="" textlink="">
      <xdr:nvSpPr>
        <xdr:cNvPr id="229" name="【体育館・プール】&#10;一人当たり面積平均値テキスト">
          <a:extLst>
            <a:ext uri="{FF2B5EF4-FFF2-40B4-BE49-F238E27FC236}">
              <a16:creationId xmlns:a16="http://schemas.microsoft.com/office/drawing/2014/main" id="{0D195152-6360-4E01-869A-9CFAD9BB309B}"/>
            </a:ext>
          </a:extLst>
        </xdr:cNvPr>
        <xdr:cNvSpPr txBox="1"/>
      </xdr:nvSpPr>
      <xdr:spPr>
        <a:xfrm>
          <a:off x="10515600" y="1033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22352</xdr:rowOff>
    </xdr:from>
    <xdr:to>
      <xdr:col>55</xdr:col>
      <xdr:colOff>50800</xdr:colOff>
      <xdr:row>61</xdr:row>
      <xdr:rowOff>123952</xdr:rowOff>
    </xdr:to>
    <xdr:sp macro="" textlink="">
      <xdr:nvSpPr>
        <xdr:cNvPr id="230" name="フローチャート: 判断 229">
          <a:extLst>
            <a:ext uri="{FF2B5EF4-FFF2-40B4-BE49-F238E27FC236}">
              <a16:creationId xmlns:a16="http://schemas.microsoft.com/office/drawing/2014/main" id="{EC6F172B-83FF-454A-BBD8-065492B3307E}"/>
            </a:ext>
          </a:extLst>
        </xdr:cNvPr>
        <xdr:cNvSpPr/>
      </xdr:nvSpPr>
      <xdr:spPr>
        <a:xfrm>
          <a:off x="104267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19494</xdr:rowOff>
    </xdr:from>
    <xdr:to>
      <xdr:col>50</xdr:col>
      <xdr:colOff>165100</xdr:colOff>
      <xdr:row>61</xdr:row>
      <xdr:rowOff>121094</xdr:rowOff>
    </xdr:to>
    <xdr:sp macro="" textlink="">
      <xdr:nvSpPr>
        <xdr:cNvPr id="231" name="フローチャート: 判断 230">
          <a:extLst>
            <a:ext uri="{FF2B5EF4-FFF2-40B4-BE49-F238E27FC236}">
              <a16:creationId xmlns:a16="http://schemas.microsoft.com/office/drawing/2014/main" id="{E9238277-FFCC-4CE4-9A70-D1F65E570B4C}"/>
            </a:ext>
          </a:extLst>
        </xdr:cNvPr>
        <xdr:cNvSpPr/>
      </xdr:nvSpPr>
      <xdr:spPr>
        <a:xfrm>
          <a:off x="9588500" y="1047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40069</xdr:rowOff>
    </xdr:from>
    <xdr:to>
      <xdr:col>46</xdr:col>
      <xdr:colOff>38100</xdr:colOff>
      <xdr:row>61</xdr:row>
      <xdr:rowOff>141669</xdr:rowOff>
    </xdr:to>
    <xdr:sp macro="" textlink="">
      <xdr:nvSpPr>
        <xdr:cNvPr id="232" name="フローチャート: 判断 231">
          <a:extLst>
            <a:ext uri="{FF2B5EF4-FFF2-40B4-BE49-F238E27FC236}">
              <a16:creationId xmlns:a16="http://schemas.microsoft.com/office/drawing/2014/main" id="{B96E51F5-3C66-41F1-98DD-731BA0D735BA}"/>
            </a:ext>
          </a:extLst>
        </xdr:cNvPr>
        <xdr:cNvSpPr/>
      </xdr:nvSpPr>
      <xdr:spPr>
        <a:xfrm>
          <a:off x="8699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16637</xdr:rowOff>
    </xdr:from>
    <xdr:to>
      <xdr:col>41</xdr:col>
      <xdr:colOff>101600</xdr:colOff>
      <xdr:row>61</xdr:row>
      <xdr:rowOff>118237</xdr:rowOff>
    </xdr:to>
    <xdr:sp macro="" textlink="">
      <xdr:nvSpPr>
        <xdr:cNvPr id="233" name="フローチャート: 判断 232">
          <a:extLst>
            <a:ext uri="{FF2B5EF4-FFF2-40B4-BE49-F238E27FC236}">
              <a16:creationId xmlns:a16="http://schemas.microsoft.com/office/drawing/2014/main" id="{D77029B2-437F-4D78-82CC-74ED0309E88F}"/>
            </a:ext>
          </a:extLst>
        </xdr:cNvPr>
        <xdr:cNvSpPr/>
      </xdr:nvSpPr>
      <xdr:spPr>
        <a:xfrm>
          <a:off x="7810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52642</xdr:rowOff>
    </xdr:from>
    <xdr:to>
      <xdr:col>36</xdr:col>
      <xdr:colOff>165100</xdr:colOff>
      <xdr:row>61</xdr:row>
      <xdr:rowOff>154242</xdr:rowOff>
    </xdr:to>
    <xdr:sp macro="" textlink="">
      <xdr:nvSpPr>
        <xdr:cNvPr id="234" name="フローチャート: 判断 233">
          <a:extLst>
            <a:ext uri="{FF2B5EF4-FFF2-40B4-BE49-F238E27FC236}">
              <a16:creationId xmlns:a16="http://schemas.microsoft.com/office/drawing/2014/main" id="{38AE1ACC-29CB-44EA-88CA-0D5D34C78ECE}"/>
            </a:ext>
          </a:extLst>
        </xdr:cNvPr>
        <xdr:cNvSpPr/>
      </xdr:nvSpPr>
      <xdr:spPr>
        <a:xfrm>
          <a:off x="6921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6672F051-9496-41D3-B1E5-3FEADEC1CA5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42773E8-956A-4845-B21B-95599DDD325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74D88E6-C8D1-44A2-95E5-6299D5C472C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71EC7B9-7993-4A23-8DC4-6CA34227E5E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0A6989E-5449-474E-83D5-B4DAC439627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122936</xdr:rowOff>
    </xdr:from>
    <xdr:to>
      <xdr:col>55</xdr:col>
      <xdr:colOff>50800</xdr:colOff>
      <xdr:row>62</xdr:row>
      <xdr:rowOff>53086</xdr:rowOff>
    </xdr:to>
    <xdr:sp macro="" textlink="">
      <xdr:nvSpPr>
        <xdr:cNvPr id="240" name="楕円 239">
          <a:extLst>
            <a:ext uri="{FF2B5EF4-FFF2-40B4-BE49-F238E27FC236}">
              <a16:creationId xmlns:a16="http://schemas.microsoft.com/office/drawing/2014/main" id="{7C799485-E39E-4D20-914E-47A612AA7D09}"/>
            </a:ext>
          </a:extLst>
        </xdr:cNvPr>
        <xdr:cNvSpPr/>
      </xdr:nvSpPr>
      <xdr:spPr>
        <a:xfrm>
          <a:off x="104267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101363</xdr:rowOff>
    </xdr:from>
    <xdr:ext cx="469744" cy="259045"/>
    <xdr:sp macro="" textlink="">
      <xdr:nvSpPr>
        <xdr:cNvPr id="241" name="【体育館・プール】&#10;一人当たり面積該当値テキスト">
          <a:extLst>
            <a:ext uri="{FF2B5EF4-FFF2-40B4-BE49-F238E27FC236}">
              <a16:creationId xmlns:a16="http://schemas.microsoft.com/office/drawing/2014/main" id="{9BE24418-8DFB-4EAD-8D35-7589518B33D6}"/>
            </a:ext>
          </a:extLst>
        </xdr:cNvPr>
        <xdr:cNvSpPr txBox="1"/>
      </xdr:nvSpPr>
      <xdr:spPr>
        <a:xfrm>
          <a:off x="10515600" y="1055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128080</xdr:rowOff>
    </xdr:from>
    <xdr:to>
      <xdr:col>50</xdr:col>
      <xdr:colOff>165100</xdr:colOff>
      <xdr:row>62</xdr:row>
      <xdr:rowOff>58230</xdr:rowOff>
    </xdr:to>
    <xdr:sp macro="" textlink="">
      <xdr:nvSpPr>
        <xdr:cNvPr id="242" name="楕円 241">
          <a:extLst>
            <a:ext uri="{FF2B5EF4-FFF2-40B4-BE49-F238E27FC236}">
              <a16:creationId xmlns:a16="http://schemas.microsoft.com/office/drawing/2014/main" id="{50711972-7C43-4C5E-969C-E7257B1C15D6}"/>
            </a:ext>
          </a:extLst>
        </xdr:cNvPr>
        <xdr:cNvSpPr/>
      </xdr:nvSpPr>
      <xdr:spPr>
        <a:xfrm>
          <a:off x="9588500" y="105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2286</xdr:rowOff>
    </xdr:from>
    <xdr:to>
      <xdr:col>55</xdr:col>
      <xdr:colOff>0</xdr:colOff>
      <xdr:row>62</xdr:row>
      <xdr:rowOff>7430</xdr:rowOff>
    </xdr:to>
    <xdr:cxnSp macro="">
      <xdr:nvCxnSpPr>
        <xdr:cNvPr id="243" name="直線コネクタ 242">
          <a:extLst>
            <a:ext uri="{FF2B5EF4-FFF2-40B4-BE49-F238E27FC236}">
              <a16:creationId xmlns:a16="http://schemas.microsoft.com/office/drawing/2014/main" id="{1111B790-B72F-4E06-AA4C-CBC6AD969956}"/>
            </a:ext>
          </a:extLst>
        </xdr:cNvPr>
        <xdr:cNvCxnSpPr/>
      </xdr:nvCxnSpPr>
      <xdr:spPr>
        <a:xfrm flipV="1">
          <a:off x="9639300" y="10632186"/>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132652</xdr:rowOff>
    </xdr:from>
    <xdr:to>
      <xdr:col>46</xdr:col>
      <xdr:colOff>38100</xdr:colOff>
      <xdr:row>62</xdr:row>
      <xdr:rowOff>62802</xdr:rowOff>
    </xdr:to>
    <xdr:sp macro="" textlink="">
      <xdr:nvSpPr>
        <xdr:cNvPr id="244" name="楕円 243">
          <a:extLst>
            <a:ext uri="{FF2B5EF4-FFF2-40B4-BE49-F238E27FC236}">
              <a16:creationId xmlns:a16="http://schemas.microsoft.com/office/drawing/2014/main" id="{547B3E1B-2928-46DA-AA9A-381FA0C20D0F}"/>
            </a:ext>
          </a:extLst>
        </xdr:cNvPr>
        <xdr:cNvSpPr/>
      </xdr:nvSpPr>
      <xdr:spPr>
        <a:xfrm>
          <a:off x="8699500" y="105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7430</xdr:rowOff>
    </xdr:from>
    <xdr:to>
      <xdr:col>50</xdr:col>
      <xdr:colOff>114300</xdr:colOff>
      <xdr:row>62</xdr:row>
      <xdr:rowOff>12002</xdr:rowOff>
    </xdr:to>
    <xdr:cxnSp macro="">
      <xdr:nvCxnSpPr>
        <xdr:cNvPr id="245" name="直線コネクタ 244">
          <a:extLst>
            <a:ext uri="{FF2B5EF4-FFF2-40B4-BE49-F238E27FC236}">
              <a16:creationId xmlns:a16="http://schemas.microsoft.com/office/drawing/2014/main" id="{1FE2A29A-4FB8-4B8D-A7C4-DA915C632C5E}"/>
            </a:ext>
          </a:extLst>
        </xdr:cNvPr>
        <xdr:cNvCxnSpPr/>
      </xdr:nvCxnSpPr>
      <xdr:spPr>
        <a:xfrm flipV="1">
          <a:off x="8750300" y="106373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137223</xdr:rowOff>
    </xdr:from>
    <xdr:to>
      <xdr:col>41</xdr:col>
      <xdr:colOff>101600</xdr:colOff>
      <xdr:row>62</xdr:row>
      <xdr:rowOff>67373</xdr:rowOff>
    </xdr:to>
    <xdr:sp macro="" textlink="">
      <xdr:nvSpPr>
        <xdr:cNvPr id="246" name="楕円 245">
          <a:extLst>
            <a:ext uri="{FF2B5EF4-FFF2-40B4-BE49-F238E27FC236}">
              <a16:creationId xmlns:a16="http://schemas.microsoft.com/office/drawing/2014/main" id="{16AD4354-6A67-4434-965B-A3359D2D632A}"/>
            </a:ext>
          </a:extLst>
        </xdr:cNvPr>
        <xdr:cNvSpPr/>
      </xdr:nvSpPr>
      <xdr:spPr>
        <a:xfrm>
          <a:off x="7810500" y="1059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12002</xdr:rowOff>
    </xdr:from>
    <xdr:to>
      <xdr:col>45</xdr:col>
      <xdr:colOff>177800</xdr:colOff>
      <xdr:row>62</xdr:row>
      <xdr:rowOff>16573</xdr:rowOff>
    </xdr:to>
    <xdr:cxnSp macro="">
      <xdr:nvCxnSpPr>
        <xdr:cNvPr id="247" name="直線コネクタ 246">
          <a:extLst>
            <a:ext uri="{FF2B5EF4-FFF2-40B4-BE49-F238E27FC236}">
              <a16:creationId xmlns:a16="http://schemas.microsoft.com/office/drawing/2014/main" id="{2191B29B-2235-4309-A058-01B688210F30}"/>
            </a:ext>
          </a:extLst>
        </xdr:cNvPr>
        <xdr:cNvCxnSpPr/>
      </xdr:nvCxnSpPr>
      <xdr:spPr>
        <a:xfrm flipV="1">
          <a:off x="7861300" y="1064190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141795</xdr:rowOff>
    </xdr:from>
    <xdr:to>
      <xdr:col>36</xdr:col>
      <xdr:colOff>165100</xdr:colOff>
      <xdr:row>62</xdr:row>
      <xdr:rowOff>71945</xdr:rowOff>
    </xdr:to>
    <xdr:sp macro="" textlink="">
      <xdr:nvSpPr>
        <xdr:cNvPr id="248" name="楕円 247">
          <a:extLst>
            <a:ext uri="{FF2B5EF4-FFF2-40B4-BE49-F238E27FC236}">
              <a16:creationId xmlns:a16="http://schemas.microsoft.com/office/drawing/2014/main" id="{7C15A121-09C5-4F23-9204-CDB87BD93400}"/>
            </a:ext>
          </a:extLst>
        </xdr:cNvPr>
        <xdr:cNvSpPr/>
      </xdr:nvSpPr>
      <xdr:spPr>
        <a:xfrm>
          <a:off x="6921500" y="1060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16573</xdr:rowOff>
    </xdr:from>
    <xdr:to>
      <xdr:col>41</xdr:col>
      <xdr:colOff>50800</xdr:colOff>
      <xdr:row>62</xdr:row>
      <xdr:rowOff>21145</xdr:rowOff>
    </xdr:to>
    <xdr:cxnSp macro="">
      <xdr:nvCxnSpPr>
        <xdr:cNvPr id="249" name="直線コネクタ 248">
          <a:extLst>
            <a:ext uri="{FF2B5EF4-FFF2-40B4-BE49-F238E27FC236}">
              <a16:creationId xmlns:a16="http://schemas.microsoft.com/office/drawing/2014/main" id="{C1DBC8F3-CEF3-497F-B0BD-61FECD3DE699}"/>
            </a:ext>
          </a:extLst>
        </xdr:cNvPr>
        <xdr:cNvCxnSpPr/>
      </xdr:nvCxnSpPr>
      <xdr:spPr>
        <a:xfrm flipV="1">
          <a:off x="6972300" y="1064647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137621</xdr:rowOff>
    </xdr:from>
    <xdr:ext cx="469744" cy="259045"/>
    <xdr:sp macro="" textlink="">
      <xdr:nvSpPr>
        <xdr:cNvPr id="250" name="n_1aveValue【体育館・プール】&#10;一人当たり面積">
          <a:extLst>
            <a:ext uri="{FF2B5EF4-FFF2-40B4-BE49-F238E27FC236}">
              <a16:creationId xmlns:a16="http://schemas.microsoft.com/office/drawing/2014/main" id="{423F96D0-8D69-4921-95D5-1E87D0813AD5}"/>
            </a:ext>
          </a:extLst>
        </xdr:cNvPr>
        <xdr:cNvSpPr txBox="1"/>
      </xdr:nvSpPr>
      <xdr:spPr>
        <a:xfrm>
          <a:off x="9391727" y="1025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158196</xdr:rowOff>
    </xdr:from>
    <xdr:ext cx="469744" cy="259045"/>
    <xdr:sp macro="" textlink="">
      <xdr:nvSpPr>
        <xdr:cNvPr id="251" name="n_2aveValue【体育館・プール】&#10;一人当たり面積">
          <a:extLst>
            <a:ext uri="{FF2B5EF4-FFF2-40B4-BE49-F238E27FC236}">
              <a16:creationId xmlns:a16="http://schemas.microsoft.com/office/drawing/2014/main" id="{03E95F82-7206-466C-8AC5-1722C6262BBF}"/>
            </a:ext>
          </a:extLst>
        </xdr:cNvPr>
        <xdr:cNvSpPr txBox="1"/>
      </xdr:nvSpPr>
      <xdr:spPr>
        <a:xfrm>
          <a:off x="8515427" y="102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134764</xdr:rowOff>
    </xdr:from>
    <xdr:ext cx="469744" cy="259045"/>
    <xdr:sp macro="" textlink="">
      <xdr:nvSpPr>
        <xdr:cNvPr id="252" name="n_3aveValue【体育館・プール】&#10;一人当たり面積">
          <a:extLst>
            <a:ext uri="{FF2B5EF4-FFF2-40B4-BE49-F238E27FC236}">
              <a16:creationId xmlns:a16="http://schemas.microsoft.com/office/drawing/2014/main" id="{DD303F0C-FB19-4757-80E3-7A2E93D5C545}"/>
            </a:ext>
          </a:extLst>
        </xdr:cNvPr>
        <xdr:cNvSpPr txBox="1"/>
      </xdr:nvSpPr>
      <xdr:spPr>
        <a:xfrm>
          <a:off x="76264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170769</xdr:rowOff>
    </xdr:from>
    <xdr:ext cx="469744" cy="259045"/>
    <xdr:sp macro="" textlink="">
      <xdr:nvSpPr>
        <xdr:cNvPr id="253" name="n_4aveValue【体育館・プール】&#10;一人当たり面積">
          <a:extLst>
            <a:ext uri="{FF2B5EF4-FFF2-40B4-BE49-F238E27FC236}">
              <a16:creationId xmlns:a16="http://schemas.microsoft.com/office/drawing/2014/main" id="{4A722C01-3623-4232-B224-A6335092C29C}"/>
            </a:ext>
          </a:extLst>
        </xdr:cNvPr>
        <xdr:cNvSpPr txBox="1"/>
      </xdr:nvSpPr>
      <xdr:spPr>
        <a:xfrm>
          <a:off x="6737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49357</xdr:rowOff>
    </xdr:from>
    <xdr:ext cx="469744" cy="259045"/>
    <xdr:sp macro="" textlink="">
      <xdr:nvSpPr>
        <xdr:cNvPr id="254" name="n_1mainValue【体育館・プール】&#10;一人当たり面積">
          <a:extLst>
            <a:ext uri="{FF2B5EF4-FFF2-40B4-BE49-F238E27FC236}">
              <a16:creationId xmlns:a16="http://schemas.microsoft.com/office/drawing/2014/main" id="{9A9CBF3B-17BB-4E93-98B8-FC29BC07E9C8}"/>
            </a:ext>
          </a:extLst>
        </xdr:cNvPr>
        <xdr:cNvSpPr txBox="1"/>
      </xdr:nvSpPr>
      <xdr:spPr>
        <a:xfrm>
          <a:off x="9391727" y="1067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53929</xdr:rowOff>
    </xdr:from>
    <xdr:ext cx="469744" cy="259045"/>
    <xdr:sp macro="" textlink="">
      <xdr:nvSpPr>
        <xdr:cNvPr id="255" name="n_2mainValue【体育館・プール】&#10;一人当たり面積">
          <a:extLst>
            <a:ext uri="{FF2B5EF4-FFF2-40B4-BE49-F238E27FC236}">
              <a16:creationId xmlns:a16="http://schemas.microsoft.com/office/drawing/2014/main" id="{AD45AB9F-9D94-405B-AED9-94C37BD075B2}"/>
            </a:ext>
          </a:extLst>
        </xdr:cNvPr>
        <xdr:cNvSpPr txBox="1"/>
      </xdr:nvSpPr>
      <xdr:spPr>
        <a:xfrm>
          <a:off x="8515427" y="1068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58500</xdr:rowOff>
    </xdr:from>
    <xdr:ext cx="469744" cy="259045"/>
    <xdr:sp macro="" textlink="">
      <xdr:nvSpPr>
        <xdr:cNvPr id="256" name="n_3mainValue【体育館・プール】&#10;一人当たり面積">
          <a:extLst>
            <a:ext uri="{FF2B5EF4-FFF2-40B4-BE49-F238E27FC236}">
              <a16:creationId xmlns:a16="http://schemas.microsoft.com/office/drawing/2014/main" id="{DA9AB4A5-4F15-434C-A225-CE02AE58AFEC}"/>
            </a:ext>
          </a:extLst>
        </xdr:cNvPr>
        <xdr:cNvSpPr txBox="1"/>
      </xdr:nvSpPr>
      <xdr:spPr>
        <a:xfrm>
          <a:off x="7626427" y="1068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63072</xdr:rowOff>
    </xdr:from>
    <xdr:ext cx="469744" cy="259045"/>
    <xdr:sp macro="" textlink="">
      <xdr:nvSpPr>
        <xdr:cNvPr id="257" name="n_4mainValue【体育館・プール】&#10;一人当たり面積">
          <a:extLst>
            <a:ext uri="{FF2B5EF4-FFF2-40B4-BE49-F238E27FC236}">
              <a16:creationId xmlns:a16="http://schemas.microsoft.com/office/drawing/2014/main" id="{1D6AD13E-F443-4F11-8A85-829255ED89F4}"/>
            </a:ext>
          </a:extLst>
        </xdr:cNvPr>
        <xdr:cNvSpPr txBox="1"/>
      </xdr:nvSpPr>
      <xdr:spPr>
        <a:xfrm>
          <a:off x="6737427" y="1069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1C393A56-5969-46E9-A784-D6B081E804D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142B53D0-A543-4059-AA8C-F5793EBB921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1A36A8E0-AAD3-4EBB-8C3C-87DCC6A7602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12C1A79A-A566-4B84-AD20-0F918EED796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79B96D6A-6036-4F68-BBF7-8A0629E5825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EAD24B9F-B475-4794-9AEE-03F903306A0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22637A14-AA8A-46CA-959A-1D73210A682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900D015E-EDFD-46EB-B79C-D66A2458EF22}"/>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a:extLst>
            <a:ext uri="{FF2B5EF4-FFF2-40B4-BE49-F238E27FC236}">
              <a16:creationId xmlns:a16="http://schemas.microsoft.com/office/drawing/2014/main" id="{40F8E32A-AF10-44A3-90A7-5CFE5807E42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a:extLst>
            <a:ext uri="{FF2B5EF4-FFF2-40B4-BE49-F238E27FC236}">
              <a16:creationId xmlns:a16="http://schemas.microsoft.com/office/drawing/2014/main" id="{0E5EBFD5-9E4F-44BB-870A-4AA3E20FD8D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a:extLst>
            <a:ext uri="{FF2B5EF4-FFF2-40B4-BE49-F238E27FC236}">
              <a16:creationId xmlns:a16="http://schemas.microsoft.com/office/drawing/2014/main" id="{794CDE9E-94CC-4190-99F8-7E6FD3C4E91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a:extLst>
            <a:ext uri="{FF2B5EF4-FFF2-40B4-BE49-F238E27FC236}">
              <a16:creationId xmlns:a16="http://schemas.microsoft.com/office/drawing/2014/main" id="{A93FB0E1-7386-4516-B411-783037923F8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a:extLst>
            <a:ext uri="{FF2B5EF4-FFF2-40B4-BE49-F238E27FC236}">
              <a16:creationId xmlns:a16="http://schemas.microsoft.com/office/drawing/2014/main" id="{E212661D-012B-4797-8923-2A95ED731BD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a:extLst>
            <a:ext uri="{FF2B5EF4-FFF2-40B4-BE49-F238E27FC236}">
              <a16:creationId xmlns:a16="http://schemas.microsoft.com/office/drawing/2014/main" id="{4D093893-2678-4D04-9D2A-F90DBA61FEB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a:extLst>
            <a:ext uri="{FF2B5EF4-FFF2-40B4-BE49-F238E27FC236}">
              <a16:creationId xmlns:a16="http://schemas.microsoft.com/office/drawing/2014/main" id="{8626DEFD-C8B8-4995-9432-6D16AFA2C44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a:extLst>
            <a:ext uri="{FF2B5EF4-FFF2-40B4-BE49-F238E27FC236}">
              <a16:creationId xmlns:a16="http://schemas.microsoft.com/office/drawing/2014/main" id="{2FE0439F-1CE1-40F2-9182-C69A010EE658}"/>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726B1FF7-5250-4BED-8863-156FBDF33A8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4E37749D-C0CE-4143-BEA2-482D17F7003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EA30AA00-CA1C-4B6C-8EFE-8C57738F3DB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D5BF5B45-E076-4D98-901C-18685F24988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C40E6631-C90F-4798-B60C-5472424435E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AD31F9B0-F312-42DD-99DD-B6F1FA9BDC6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F31BF3E1-A868-4187-A0C4-0308A6B821C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3D8D30D2-EF44-474E-8A9E-A59F511A083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a:extLst>
            <a:ext uri="{FF2B5EF4-FFF2-40B4-BE49-F238E27FC236}">
              <a16:creationId xmlns:a16="http://schemas.microsoft.com/office/drawing/2014/main" id="{91746E58-CCC3-4247-A395-AD111E0F24A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a:extLst>
            <a:ext uri="{FF2B5EF4-FFF2-40B4-BE49-F238E27FC236}">
              <a16:creationId xmlns:a16="http://schemas.microsoft.com/office/drawing/2014/main" id="{5C0A71FE-0B57-432E-8E1E-BB7C3299B56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a:extLst>
            <a:ext uri="{FF2B5EF4-FFF2-40B4-BE49-F238E27FC236}">
              <a16:creationId xmlns:a16="http://schemas.microsoft.com/office/drawing/2014/main" id="{7A1EBAF8-6CF4-4BE7-B45E-D03CA10D365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a:extLst>
            <a:ext uri="{FF2B5EF4-FFF2-40B4-BE49-F238E27FC236}">
              <a16:creationId xmlns:a16="http://schemas.microsoft.com/office/drawing/2014/main" id="{96226D94-1A1E-403C-970C-613C49136C6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a:extLst>
            <a:ext uri="{FF2B5EF4-FFF2-40B4-BE49-F238E27FC236}">
              <a16:creationId xmlns:a16="http://schemas.microsoft.com/office/drawing/2014/main" id="{D1A8CF26-A4AC-4A6C-BA29-8AE9693E492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a:extLst>
            <a:ext uri="{FF2B5EF4-FFF2-40B4-BE49-F238E27FC236}">
              <a16:creationId xmlns:a16="http://schemas.microsoft.com/office/drawing/2014/main" id="{260917F5-138F-4696-B38D-6E8C0FA6B61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a:extLst>
            <a:ext uri="{FF2B5EF4-FFF2-40B4-BE49-F238E27FC236}">
              <a16:creationId xmlns:a16="http://schemas.microsoft.com/office/drawing/2014/main" id="{22425F4C-FB04-4A19-A216-9EC9C4D0404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a:extLst>
            <a:ext uri="{FF2B5EF4-FFF2-40B4-BE49-F238E27FC236}">
              <a16:creationId xmlns:a16="http://schemas.microsoft.com/office/drawing/2014/main" id="{001A8EDD-6AA1-4B8F-A0B0-445DBD182DF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a:extLst>
            <a:ext uri="{FF2B5EF4-FFF2-40B4-BE49-F238E27FC236}">
              <a16:creationId xmlns:a16="http://schemas.microsoft.com/office/drawing/2014/main" id="{2992316D-4E67-4F1C-8018-76F6E542827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a:extLst>
            <a:ext uri="{FF2B5EF4-FFF2-40B4-BE49-F238E27FC236}">
              <a16:creationId xmlns:a16="http://schemas.microsoft.com/office/drawing/2014/main" id="{9F90553A-EE2A-49E7-85CD-AD9DC275776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a:extLst>
            <a:ext uri="{FF2B5EF4-FFF2-40B4-BE49-F238E27FC236}">
              <a16:creationId xmlns:a16="http://schemas.microsoft.com/office/drawing/2014/main" id="{F756F49A-7C37-4BFE-81FB-504B57DDD14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a:extLst>
            <a:ext uri="{FF2B5EF4-FFF2-40B4-BE49-F238E27FC236}">
              <a16:creationId xmlns:a16="http://schemas.microsoft.com/office/drawing/2014/main" id="{3A2D1D50-BCA5-4A0D-928A-747EC6D36E6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a:extLst>
            <a:ext uri="{FF2B5EF4-FFF2-40B4-BE49-F238E27FC236}">
              <a16:creationId xmlns:a16="http://schemas.microsoft.com/office/drawing/2014/main" id="{71D679E2-A475-4409-83EF-FC976BEAEA6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a:extLst>
            <a:ext uri="{FF2B5EF4-FFF2-40B4-BE49-F238E27FC236}">
              <a16:creationId xmlns:a16="http://schemas.microsoft.com/office/drawing/2014/main" id="{48D5D016-0F75-4F0D-A06A-DDDCAFD7ABA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a:extLst>
            <a:ext uri="{FF2B5EF4-FFF2-40B4-BE49-F238E27FC236}">
              <a16:creationId xmlns:a16="http://schemas.microsoft.com/office/drawing/2014/main" id="{3A0E8513-887C-402D-9539-D034AD3280A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a:extLst>
            <a:ext uri="{FF2B5EF4-FFF2-40B4-BE49-F238E27FC236}">
              <a16:creationId xmlns:a16="http://schemas.microsoft.com/office/drawing/2014/main" id="{B0497DBC-EB1D-4162-AC17-97936BA3EB5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8" name="テキスト ボックス 297">
          <a:extLst>
            <a:ext uri="{FF2B5EF4-FFF2-40B4-BE49-F238E27FC236}">
              <a16:creationId xmlns:a16="http://schemas.microsoft.com/office/drawing/2014/main" id="{4E9B378F-FE09-4290-8B6C-52D72CDC4D6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9" name="直線コネクタ 298">
          <a:extLst>
            <a:ext uri="{FF2B5EF4-FFF2-40B4-BE49-F238E27FC236}">
              <a16:creationId xmlns:a16="http://schemas.microsoft.com/office/drawing/2014/main" id="{54461F68-0E22-4AB2-A995-C9D04E13185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0" name="テキスト ボックス 299">
          <a:extLst>
            <a:ext uri="{FF2B5EF4-FFF2-40B4-BE49-F238E27FC236}">
              <a16:creationId xmlns:a16="http://schemas.microsoft.com/office/drawing/2014/main" id="{C6BD6BA5-38B3-4B33-8715-B98A0319114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01" name="直線コネクタ 300">
          <a:extLst>
            <a:ext uri="{FF2B5EF4-FFF2-40B4-BE49-F238E27FC236}">
              <a16:creationId xmlns:a16="http://schemas.microsoft.com/office/drawing/2014/main" id="{D6A54ACF-75D8-4F90-9769-7D6251895D47}"/>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02" name="テキスト ボックス 301">
          <a:extLst>
            <a:ext uri="{FF2B5EF4-FFF2-40B4-BE49-F238E27FC236}">
              <a16:creationId xmlns:a16="http://schemas.microsoft.com/office/drawing/2014/main" id="{A50447DF-A1B2-4C93-B022-AD53759B2986}"/>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03" name="直線コネクタ 302">
          <a:extLst>
            <a:ext uri="{FF2B5EF4-FFF2-40B4-BE49-F238E27FC236}">
              <a16:creationId xmlns:a16="http://schemas.microsoft.com/office/drawing/2014/main" id="{38A3CDBF-7291-4678-BD6E-C028B5B7BE69}"/>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04" name="テキスト ボックス 303">
          <a:extLst>
            <a:ext uri="{FF2B5EF4-FFF2-40B4-BE49-F238E27FC236}">
              <a16:creationId xmlns:a16="http://schemas.microsoft.com/office/drawing/2014/main" id="{0E439D06-8AE8-4090-A65C-D0F3ED7380FB}"/>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05" name="直線コネクタ 304">
          <a:extLst>
            <a:ext uri="{FF2B5EF4-FFF2-40B4-BE49-F238E27FC236}">
              <a16:creationId xmlns:a16="http://schemas.microsoft.com/office/drawing/2014/main" id="{3EAAEE68-061D-4515-BC61-F726B0E5BB59}"/>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06" name="テキスト ボックス 305">
          <a:extLst>
            <a:ext uri="{FF2B5EF4-FFF2-40B4-BE49-F238E27FC236}">
              <a16:creationId xmlns:a16="http://schemas.microsoft.com/office/drawing/2014/main" id="{6D9CB403-62C0-4302-AF93-6A6F178C9EB8}"/>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07" name="直線コネクタ 306">
          <a:extLst>
            <a:ext uri="{FF2B5EF4-FFF2-40B4-BE49-F238E27FC236}">
              <a16:creationId xmlns:a16="http://schemas.microsoft.com/office/drawing/2014/main" id="{5AB2E60B-0F80-4012-B1DB-E7CED00BE68E}"/>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08" name="テキスト ボックス 307">
          <a:extLst>
            <a:ext uri="{FF2B5EF4-FFF2-40B4-BE49-F238E27FC236}">
              <a16:creationId xmlns:a16="http://schemas.microsoft.com/office/drawing/2014/main" id="{4DD0D769-A6F2-4E95-81AE-27AB96813C81}"/>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9" name="直線コネクタ 308">
          <a:extLst>
            <a:ext uri="{FF2B5EF4-FFF2-40B4-BE49-F238E27FC236}">
              <a16:creationId xmlns:a16="http://schemas.microsoft.com/office/drawing/2014/main" id="{6E454B31-AFA3-4A74-8C11-BC6B259E5D7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10" name="テキスト ボックス 309">
          <a:extLst>
            <a:ext uri="{FF2B5EF4-FFF2-40B4-BE49-F238E27FC236}">
              <a16:creationId xmlns:a16="http://schemas.microsoft.com/office/drawing/2014/main" id="{6E7D0709-8C2D-45A4-9C0B-6A9B3AC1351F}"/>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1" name="【一般廃棄物処理施設】&#10;有形固定資産減価償却率グラフ枠">
          <a:extLst>
            <a:ext uri="{FF2B5EF4-FFF2-40B4-BE49-F238E27FC236}">
              <a16:creationId xmlns:a16="http://schemas.microsoft.com/office/drawing/2014/main" id="{1CAFF2D8-B635-4EB5-B3F2-559E36662F8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12192</xdr:rowOff>
    </xdr:from>
    <xdr:to>
      <xdr:col>85</xdr:col>
      <xdr:colOff>126364</xdr:colOff>
      <xdr:row>40</xdr:row>
      <xdr:rowOff>73914</xdr:rowOff>
    </xdr:to>
    <xdr:cxnSp macro="">
      <xdr:nvCxnSpPr>
        <xdr:cNvPr id="312" name="直線コネクタ 311">
          <a:extLst>
            <a:ext uri="{FF2B5EF4-FFF2-40B4-BE49-F238E27FC236}">
              <a16:creationId xmlns:a16="http://schemas.microsoft.com/office/drawing/2014/main" id="{8D22C3E5-EF27-40AA-B02D-7EDDF04DE3E0}"/>
            </a:ext>
          </a:extLst>
        </xdr:cNvPr>
        <xdr:cNvCxnSpPr/>
      </xdr:nvCxnSpPr>
      <xdr:spPr>
        <a:xfrm flipV="1">
          <a:off x="16318864" y="5670042"/>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77741</xdr:rowOff>
    </xdr:from>
    <xdr:ext cx="405111" cy="259045"/>
    <xdr:sp macro="" textlink="">
      <xdr:nvSpPr>
        <xdr:cNvPr id="313" name="【一般廃棄物処理施設】&#10;有形固定資産減価償却率最小値テキスト">
          <a:extLst>
            <a:ext uri="{FF2B5EF4-FFF2-40B4-BE49-F238E27FC236}">
              <a16:creationId xmlns:a16="http://schemas.microsoft.com/office/drawing/2014/main" id="{FCDD2606-99E4-4893-B1AA-9D11DF79243F}"/>
            </a:ext>
          </a:extLst>
        </xdr:cNvPr>
        <xdr:cNvSpPr txBox="1"/>
      </xdr:nvSpPr>
      <xdr:spPr>
        <a:xfrm>
          <a:off x="16357600" y="693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73914</xdr:rowOff>
    </xdr:from>
    <xdr:to>
      <xdr:col>86</xdr:col>
      <xdr:colOff>25400</xdr:colOff>
      <xdr:row>40</xdr:row>
      <xdr:rowOff>73914</xdr:rowOff>
    </xdr:to>
    <xdr:cxnSp macro="">
      <xdr:nvCxnSpPr>
        <xdr:cNvPr id="314" name="直線コネクタ 313">
          <a:extLst>
            <a:ext uri="{FF2B5EF4-FFF2-40B4-BE49-F238E27FC236}">
              <a16:creationId xmlns:a16="http://schemas.microsoft.com/office/drawing/2014/main" id="{56AC2B51-8ABA-4821-A401-380747C507CC}"/>
            </a:ext>
          </a:extLst>
        </xdr:cNvPr>
        <xdr:cNvCxnSpPr/>
      </xdr:nvCxnSpPr>
      <xdr:spPr>
        <a:xfrm>
          <a:off x="16230600" y="693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130319</xdr:rowOff>
    </xdr:from>
    <xdr:ext cx="405111" cy="259045"/>
    <xdr:sp macro="" textlink="">
      <xdr:nvSpPr>
        <xdr:cNvPr id="315" name="【一般廃棄物処理施設】&#10;有形固定資産減価償却率最大値テキスト">
          <a:extLst>
            <a:ext uri="{FF2B5EF4-FFF2-40B4-BE49-F238E27FC236}">
              <a16:creationId xmlns:a16="http://schemas.microsoft.com/office/drawing/2014/main" id="{C9933E89-9E9F-45B9-967C-F849973C2069}"/>
            </a:ext>
          </a:extLst>
        </xdr:cNvPr>
        <xdr:cNvSpPr txBox="1"/>
      </xdr:nvSpPr>
      <xdr:spPr>
        <a:xfrm>
          <a:off x="16357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12192</xdr:rowOff>
    </xdr:from>
    <xdr:to>
      <xdr:col>86</xdr:col>
      <xdr:colOff>25400</xdr:colOff>
      <xdr:row>33</xdr:row>
      <xdr:rowOff>12192</xdr:rowOff>
    </xdr:to>
    <xdr:cxnSp macro="">
      <xdr:nvCxnSpPr>
        <xdr:cNvPr id="316" name="直線コネクタ 315">
          <a:extLst>
            <a:ext uri="{FF2B5EF4-FFF2-40B4-BE49-F238E27FC236}">
              <a16:creationId xmlns:a16="http://schemas.microsoft.com/office/drawing/2014/main" id="{387E8322-35D1-4BF5-8EFC-FDE982F68103}"/>
            </a:ext>
          </a:extLst>
        </xdr:cNvPr>
        <xdr:cNvCxnSpPr/>
      </xdr:nvCxnSpPr>
      <xdr:spPr>
        <a:xfrm>
          <a:off x="16230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169435</xdr:rowOff>
    </xdr:from>
    <xdr:ext cx="405111" cy="259045"/>
    <xdr:sp macro="" textlink="">
      <xdr:nvSpPr>
        <xdr:cNvPr id="317" name="【一般廃棄物処理施設】&#10;有形固定資産減価償却率平均値テキスト">
          <a:extLst>
            <a:ext uri="{FF2B5EF4-FFF2-40B4-BE49-F238E27FC236}">
              <a16:creationId xmlns:a16="http://schemas.microsoft.com/office/drawing/2014/main" id="{A9749862-3A1A-4C84-8585-C96DAACF79CE}"/>
            </a:ext>
          </a:extLst>
        </xdr:cNvPr>
        <xdr:cNvSpPr txBox="1"/>
      </xdr:nvSpPr>
      <xdr:spPr>
        <a:xfrm>
          <a:off x="16357600" y="61701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146558</xdr:rowOff>
    </xdr:from>
    <xdr:to>
      <xdr:col>85</xdr:col>
      <xdr:colOff>177800</xdr:colOff>
      <xdr:row>37</xdr:row>
      <xdr:rowOff>76708</xdr:rowOff>
    </xdr:to>
    <xdr:sp macro="" textlink="">
      <xdr:nvSpPr>
        <xdr:cNvPr id="318" name="フローチャート: 判断 317">
          <a:extLst>
            <a:ext uri="{FF2B5EF4-FFF2-40B4-BE49-F238E27FC236}">
              <a16:creationId xmlns:a16="http://schemas.microsoft.com/office/drawing/2014/main" id="{78BEC46C-D2A8-4FB1-9C0B-8D62537C5C4D}"/>
            </a:ext>
          </a:extLst>
        </xdr:cNvPr>
        <xdr:cNvSpPr/>
      </xdr:nvSpPr>
      <xdr:spPr>
        <a:xfrm>
          <a:off x="162687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169418</xdr:rowOff>
    </xdr:from>
    <xdr:to>
      <xdr:col>81</xdr:col>
      <xdr:colOff>101600</xdr:colOff>
      <xdr:row>37</xdr:row>
      <xdr:rowOff>99568</xdr:rowOff>
    </xdr:to>
    <xdr:sp macro="" textlink="">
      <xdr:nvSpPr>
        <xdr:cNvPr id="319" name="フローチャート: 判断 318">
          <a:extLst>
            <a:ext uri="{FF2B5EF4-FFF2-40B4-BE49-F238E27FC236}">
              <a16:creationId xmlns:a16="http://schemas.microsoft.com/office/drawing/2014/main" id="{89ACA3B2-9C23-4C05-AB35-0A77E3FDE449}"/>
            </a:ext>
          </a:extLst>
        </xdr:cNvPr>
        <xdr:cNvSpPr/>
      </xdr:nvSpPr>
      <xdr:spPr>
        <a:xfrm>
          <a:off x="15430500" y="63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20" name="フローチャート: 判断 319">
          <a:extLst>
            <a:ext uri="{FF2B5EF4-FFF2-40B4-BE49-F238E27FC236}">
              <a16:creationId xmlns:a16="http://schemas.microsoft.com/office/drawing/2014/main" id="{386B3BAC-CA15-46E0-A45B-9A8D6AE311F4}"/>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77978</xdr:rowOff>
    </xdr:from>
    <xdr:to>
      <xdr:col>72</xdr:col>
      <xdr:colOff>38100</xdr:colOff>
      <xdr:row>38</xdr:row>
      <xdr:rowOff>8128</xdr:rowOff>
    </xdr:to>
    <xdr:sp macro="" textlink="">
      <xdr:nvSpPr>
        <xdr:cNvPr id="321" name="フローチャート: 判断 320">
          <a:extLst>
            <a:ext uri="{FF2B5EF4-FFF2-40B4-BE49-F238E27FC236}">
              <a16:creationId xmlns:a16="http://schemas.microsoft.com/office/drawing/2014/main" id="{644F5E04-D056-476C-AEE4-3E5952801E97}"/>
            </a:ext>
          </a:extLst>
        </xdr:cNvPr>
        <xdr:cNvSpPr/>
      </xdr:nvSpPr>
      <xdr:spPr>
        <a:xfrm>
          <a:off x="13652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77978</xdr:rowOff>
    </xdr:from>
    <xdr:to>
      <xdr:col>67</xdr:col>
      <xdr:colOff>101600</xdr:colOff>
      <xdr:row>38</xdr:row>
      <xdr:rowOff>8128</xdr:rowOff>
    </xdr:to>
    <xdr:sp macro="" textlink="">
      <xdr:nvSpPr>
        <xdr:cNvPr id="322" name="フローチャート: 判断 321">
          <a:extLst>
            <a:ext uri="{FF2B5EF4-FFF2-40B4-BE49-F238E27FC236}">
              <a16:creationId xmlns:a16="http://schemas.microsoft.com/office/drawing/2014/main" id="{95544E03-FB52-404E-A208-E5ABC4881CC6}"/>
            </a:ext>
          </a:extLst>
        </xdr:cNvPr>
        <xdr:cNvSpPr/>
      </xdr:nvSpPr>
      <xdr:spPr>
        <a:xfrm>
          <a:off x="1276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D6A5C4B7-C5B6-4A29-84D5-3D3F793B39B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B9EBD5A2-A1EA-4D4A-8B66-DEAC262B7A7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84A35EE5-5AB6-44D1-BCA1-60E9EC1EBD1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D6B74FE7-80FD-48AA-B521-1AD0A0FBB20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524633BD-4032-4621-B22B-F408A304F07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18542</xdr:rowOff>
    </xdr:from>
    <xdr:to>
      <xdr:col>85</xdr:col>
      <xdr:colOff>177800</xdr:colOff>
      <xdr:row>37</xdr:row>
      <xdr:rowOff>120142</xdr:rowOff>
    </xdr:to>
    <xdr:sp macro="" textlink="">
      <xdr:nvSpPr>
        <xdr:cNvPr id="328" name="楕円 327">
          <a:extLst>
            <a:ext uri="{FF2B5EF4-FFF2-40B4-BE49-F238E27FC236}">
              <a16:creationId xmlns:a16="http://schemas.microsoft.com/office/drawing/2014/main" id="{FCCB1FFE-E6AD-4E1C-B3A5-9B21684322BC}"/>
            </a:ext>
          </a:extLst>
        </xdr:cNvPr>
        <xdr:cNvSpPr/>
      </xdr:nvSpPr>
      <xdr:spPr>
        <a:xfrm>
          <a:off x="162687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168419</xdr:rowOff>
    </xdr:from>
    <xdr:ext cx="405111" cy="259045"/>
    <xdr:sp macro="" textlink="">
      <xdr:nvSpPr>
        <xdr:cNvPr id="329" name="【一般廃棄物処理施設】&#10;有形固定資産減価償却率該当値テキスト">
          <a:extLst>
            <a:ext uri="{FF2B5EF4-FFF2-40B4-BE49-F238E27FC236}">
              <a16:creationId xmlns:a16="http://schemas.microsoft.com/office/drawing/2014/main" id="{E4AB5F2E-39B5-4090-99F7-B47484217883}"/>
            </a:ext>
          </a:extLst>
        </xdr:cNvPr>
        <xdr:cNvSpPr txBox="1"/>
      </xdr:nvSpPr>
      <xdr:spPr>
        <a:xfrm>
          <a:off x="16357600" y="634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141986</xdr:rowOff>
    </xdr:from>
    <xdr:to>
      <xdr:col>81</xdr:col>
      <xdr:colOff>101600</xdr:colOff>
      <xdr:row>37</xdr:row>
      <xdr:rowOff>72136</xdr:rowOff>
    </xdr:to>
    <xdr:sp macro="" textlink="">
      <xdr:nvSpPr>
        <xdr:cNvPr id="330" name="楕円 329">
          <a:extLst>
            <a:ext uri="{FF2B5EF4-FFF2-40B4-BE49-F238E27FC236}">
              <a16:creationId xmlns:a16="http://schemas.microsoft.com/office/drawing/2014/main" id="{D5E3610D-38FF-4777-8A1F-12719F3BEEF7}"/>
            </a:ext>
          </a:extLst>
        </xdr:cNvPr>
        <xdr:cNvSpPr/>
      </xdr:nvSpPr>
      <xdr:spPr>
        <a:xfrm>
          <a:off x="15430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21336</xdr:rowOff>
    </xdr:from>
    <xdr:to>
      <xdr:col>85</xdr:col>
      <xdr:colOff>127000</xdr:colOff>
      <xdr:row>37</xdr:row>
      <xdr:rowOff>69342</xdr:rowOff>
    </xdr:to>
    <xdr:cxnSp macro="">
      <xdr:nvCxnSpPr>
        <xdr:cNvPr id="331" name="直線コネクタ 330">
          <a:extLst>
            <a:ext uri="{FF2B5EF4-FFF2-40B4-BE49-F238E27FC236}">
              <a16:creationId xmlns:a16="http://schemas.microsoft.com/office/drawing/2014/main" id="{9A418967-44D7-4871-9562-FA2640911DE3}"/>
            </a:ext>
          </a:extLst>
        </xdr:cNvPr>
        <xdr:cNvCxnSpPr/>
      </xdr:nvCxnSpPr>
      <xdr:spPr>
        <a:xfrm>
          <a:off x="15481300" y="636498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91694</xdr:rowOff>
    </xdr:from>
    <xdr:to>
      <xdr:col>76</xdr:col>
      <xdr:colOff>165100</xdr:colOff>
      <xdr:row>37</xdr:row>
      <xdr:rowOff>21844</xdr:rowOff>
    </xdr:to>
    <xdr:sp macro="" textlink="">
      <xdr:nvSpPr>
        <xdr:cNvPr id="332" name="楕円 331">
          <a:extLst>
            <a:ext uri="{FF2B5EF4-FFF2-40B4-BE49-F238E27FC236}">
              <a16:creationId xmlns:a16="http://schemas.microsoft.com/office/drawing/2014/main" id="{0F63C4B7-A652-482E-A001-0561A9240741}"/>
            </a:ext>
          </a:extLst>
        </xdr:cNvPr>
        <xdr:cNvSpPr/>
      </xdr:nvSpPr>
      <xdr:spPr>
        <a:xfrm>
          <a:off x="145415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142494</xdr:rowOff>
    </xdr:from>
    <xdr:to>
      <xdr:col>81</xdr:col>
      <xdr:colOff>50800</xdr:colOff>
      <xdr:row>37</xdr:row>
      <xdr:rowOff>21336</xdr:rowOff>
    </xdr:to>
    <xdr:cxnSp macro="">
      <xdr:nvCxnSpPr>
        <xdr:cNvPr id="333" name="直線コネクタ 332">
          <a:extLst>
            <a:ext uri="{FF2B5EF4-FFF2-40B4-BE49-F238E27FC236}">
              <a16:creationId xmlns:a16="http://schemas.microsoft.com/office/drawing/2014/main" id="{79134B43-A95C-4F9F-9E71-74A592C44C09}"/>
            </a:ext>
          </a:extLst>
        </xdr:cNvPr>
        <xdr:cNvCxnSpPr/>
      </xdr:nvCxnSpPr>
      <xdr:spPr>
        <a:xfrm>
          <a:off x="14592300" y="631469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43688</xdr:rowOff>
    </xdr:from>
    <xdr:to>
      <xdr:col>72</xdr:col>
      <xdr:colOff>38100</xdr:colOff>
      <xdr:row>36</xdr:row>
      <xdr:rowOff>145288</xdr:rowOff>
    </xdr:to>
    <xdr:sp macro="" textlink="">
      <xdr:nvSpPr>
        <xdr:cNvPr id="334" name="楕円 333">
          <a:extLst>
            <a:ext uri="{FF2B5EF4-FFF2-40B4-BE49-F238E27FC236}">
              <a16:creationId xmlns:a16="http://schemas.microsoft.com/office/drawing/2014/main" id="{B889BAF7-7853-4692-A643-0D21AF993037}"/>
            </a:ext>
          </a:extLst>
        </xdr:cNvPr>
        <xdr:cNvSpPr/>
      </xdr:nvSpPr>
      <xdr:spPr>
        <a:xfrm>
          <a:off x="13652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94488</xdr:rowOff>
    </xdr:from>
    <xdr:to>
      <xdr:col>76</xdr:col>
      <xdr:colOff>114300</xdr:colOff>
      <xdr:row>36</xdr:row>
      <xdr:rowOff>142494</xdr:rowOff>
    </xdr:to>
    <xdr:cxnSp macro="">
      <xdr:nvCxnSpPr>
        <xdr:cNvPr id="335" name="直線コネクタ 334">
          <a:extLst>
            <a:ext uri="{FF2B5EF4-FFF2-40B4-BE49-F238E27FC236}">
              <a16:creationId xmlns:a16="http://schemas.microsoft.com/office/drawing/2014/main" id="{79C005D7-5142-4A79-A9A1-158392559FBC}"/>
            </a:ext>
          </a:extLst>
        </xdr:cNvPr>
        <xdr:cNvCxnSpPr/>
      </xdr:nvCxnSpPr>
      <xdr:spPr>
        <a:xfrm>
          <a:off x="13703300" y="626668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80264</xdr:rowOff>
    </xdr:from>
    <xdr:to>
      <xdr:col>67</xdr:col>
      <xdr:colOff>101600</xdr:colOff>
      <xdr:row>36</xdr:row>
      <xdr:rowOff>10414</xdr:rowOff>
    </xdr:to>
    <xdr:sp macro="" textlink="">
      <xdr:nvSpPr>
        <xdr:cNvPr id="336" name="楕円 335">
          <a:extLst>
            <a:ext uri="{FF2B5EF4-FFF2-40B4-BE49-F238E27FC236}">
              <a16:creationId xmlns:a16="http://schemas.microsoft.com/office/drawing/2014/main" id="{C0149A6D-773B-46DF-9E44-459C27715323}"/>
            </a:ext>
          </a:extLst>
        </xdr:cNvPr>
        <xdr:cNvSpPr/>
      </xdr:nvSpPr>
      <xdr:spPr>
        <a:xfrm>
          <a:off x="12763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131064</xdr:rowOff>
    </xdr:from>
    <xdr:to>
      <xdr:col>71</xdr:col>
      <xdr:colOff>177800</xdr:colOff>
      <xdr:row>36</xdr:row>
      <xdr:rowOff>94488</xdr:rowOff>
    </xdr:to>
    <xdr:cxnSp macro="">
      <xdr:nvCxnSpPr>
        <xdr:cNvPr id="337" name="直線コネクタ 336">
          <a:extLst>
            <a:ext uri="{FF2B5EF4-FFF2-40B4-BE49-F238E27FC236}">
              <a16:creationId xmlns:a16="http://schemas.microsoft.com/office/drawing/2014/main" id="{87D82543-9A70-4EC6-98B0-CB3507538495}"/>
            </a:ext>
          </a:extLst>
        </xdr:cNvPr>
        <xdr:cNvCxnSpPr/>
      </xdr:nvCxnSpPr>
      <xdr:spPr>
        <a:xfrm>
          <a:off x="12814300" y="6131814"/>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90695</xdr:rowOff>
    </xdr:from>
    <xdr:ext cx="405111" cy="259045"/>
    <xdr:sp macro="" textlink="">
      <xdr:nvSpPr>
        <xdr:cNvPr id="338" name="n_1aveValue【一般廃棄物処理施設】&#10;有形固定資産減価償却率">
          <a:extLst>
            <a:ext uri="{FF2B5EF4-FFF2-40B4-BE49-F238E27FC236}">
              <a16:creationId xmlns:a16="http://schemas.microsoft.com/office/drawing/2014/main" id="{A523DE22-2517-4234-9504-F7470F438885}"/>
            </a:ext>
          </a:extLst>
        </xdr:cNvPr>
        <xdr:cNvSpPr txBox="1"/>
      </xdr:nvSpPr>
      <xdr:spPr>
        <a:xfrm>
          <a:off x="15266044" y="643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339" name="n_2aveValue【一般廃棄物処理施設】&#10;有形固定資産減価償却率">
          <a:extLst>
            <a:ext uri="{FF2B5EF4-FFF2-40B4-BE49-F238E27FC236}">
              <a16:creationId xmlns:a16="http://schemas.microsoft.com/office/drawing/2014/main" id="{D517DA45-F730-4BA7-8E87-6D60F8EB6071}"/>
            </a:ext>
          </a:extLst>
        </xdr:cNvPr>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170705</xdr:rowOff>
    </xdr:from>
    <xdr:ext cx="405111" cy="259045"/>
    <xdr:sp macro="" textlink="">
      <xdr:nvSpPr>
        <xdr:cNvPr id="340" name="n_3aveValue【一般廃棄物処理施設】&#10;有形固定資産減価償却率">
          <a:extLst>
            <a:ext uri="{FF2B5EF4-FFF2-40B4-BE49-F238E27FC236}">
              <a16:creationId xmlns:a16="http://schemas.microsoft.com/office/drawing/2014/main" id="{8B9C62A5-C681-4191-AE4F-857145009A58}"/>
            </a:ext>
          </a:extLst>
        </xdr:cNvPr>
        <xdr:cNvSpPr txBox="1"/>
      </xdr:nvSpPr>
      <xdr:spPr>
        <a:xfrm>
          <a:off x="13500744" y="651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170705</xdr:rowOff>
    </xdr:from>
    <xdr:ext cx="405111" cy="259045"/>
    <xdr:sp macro="" textlink="">
      <xdr:nvSpPr>
        <xdr:cNvPr id="341" name="n_4aveValue【一般廃棄物処理施設】&#10;有形固定資産減価償却率">
          <a:extLst>
            <a:ext uri="{FF2B5EF4-FFF2-40B4-BE49-F238E27FC236}">
              <a16:creationId xmlns:a16="http://schemas.microsoft.com/office/drawing/2014/main" id="{8A60D809-292C-490C-91C1-5E117D4BE311}"/>
            </a:ext>
          </a:extLst>
        </xdr:cNvPr>
        <xdr:cNvSpPr txBox="1"/>
      </xdr:nvSpPr>
      <xdr:spPr>
        <a:xfrm>
          <a:off x="12611744" y="651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88663</xdr:rowOff>
    </xdr:from>
    <xdr:ext cx="405111" cy="259045"/>
    <xdr:sp macro="" textlink="">
      <xdr:nvSpPr>
        <xdr:cNvPr id="342" name="n_1mainValue【一般廃棄物処理施設】&#10;有形固定資産減価償却率">
          <a:extLst>
            <a:ext uri="{FF2B5EF4-FFF2-40B4-BE49-F238E27FC236}">
              <a16:creationId xmlns:a16="http://schemas.microsoft.com/office/drawing/2014/main" id="{CC6E70A9-2758-4953-9308-4E29273EA505}"/>
            </a:ext>
          </a:extLst>
        </xdr:cNvPr>
        <xdr:cNvSpPr txBox="1"/>
      </xdr:nvSpPr>
      <xdr:spPr>
        <a:xfrm>
          <a:off x="152660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38371</xdr:rowOff>
    </xdr:from>
    <xdr:ext cx="405111" cy="259045"/>
    <xdr:sp macro="" textlink="">
      <xdr:nvSpPr>
        <xdr:cNvPr id="343" name="n_2mainValue【一般廃棄物処理施設】&#10;有形固定資産減価償却率">
          <a:extLst>
            <a:ext uri="{FF2B5EF4-FFF2-40B4-BE49-F238E27FC236}">
              <a16:creationId xmlns:a16="http://schemas.microsoft.com/office/drawing/2014/main" id="{944C9BBD-438D-49E7-A4C7-8729A4EECCA5}"/>
            </a:ext>
          </a:extLst>
        </xdr:cNvPr>
        <xdr:cNvSpPr txBox="1"/>
      </xdr:nvSpPr>
      <xdr:spPr>
        <a:xfrm>
          <a:off x="14389744" y="603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161815</xdr:rowOff>
    </xdr:from>
    <xdr:ext cx="405111" cy="259045"/>
    <xdr:sp macro="" textlink="">
      <xdr:nvSpPr>
        <xdr:cNvPr id="344" name="n_3mainValue【一般廃棄物処理施設】&#10;有形固定資産減価償却率">
          <a:extLst>
            <a:ext uri="{FF2B5EF4-FFF2-40B4-BE49-F238E27FC236}">
              <a16:creationId xmlns:a16="http://schemas.microsoft.com/office/drawing/2014/main" id="{A5156DC7-4EC0-4CD1-A216-5AA8D5FCFEAD}"/>
            </a:ext>
          </a:extLst>
        </xdr:cNvPr>
        <xdr:cNvSpPr txBox="1"/>
      </xdr:nvSpPr>
      <xdr:spPr>
        <a:xfrm>
          <a:off x="13500744"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26941</xdr:rowOff>
    </xdr:from>
    <xdr:ext cx="405111" cy="259045"/>
    <xdr:sp macro="" textlink="">
      <xdr:nvSpPr>
        <xdr:cNvPr id="345" name="n_4mainValue【一般廃棄物処理施設】&#10;有形固定資産減価償却率">
          <a:extLst>
            <a:ext uri="{FF2B5EF4-FFF2-40B4-BE49-F238E27FC236}">
              <a16:creationId xmlns:a16="http://schemas.microsoft.com/office/drawing/2014/main" id="{641EF854-006A-4620-B8D3-AE36D4917792}"/>
            </a:ext>
          </a:extLst>
        </xdr:cNvPr>
        <xdr:cNvSpPr txBox="1"/>
      </xdr:nvSpPr>
      <xdr:spPr>
        <a:xfrm>
          <a:off x="126117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6" name="正方形/長方形 345">
          <a:extLst>
            <a:ext uri="{FF2B5EF4-FFF2-40B4-BE49-F238E27FC236}">
              <a16:creationId xmlns:a16="http://schemas.microsoft.com/office/drawing/2014/main" id="{A3FCEEE5-4822-4BBC-9D5C-C2945B62AE7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7" name="正方形/長方形 346">
          <a:extLst>
            <a:ext uri="{FF2B5EF4-FFF2-40B4-BE49-F238E27FC236}">
              <a16:creationId xmlns:a16="http://schemas.microsoft.com/office/drawing/2014/main" id="{25660274-FFDD-4F10-BA87-B6C054B167C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8" name="正方形/長方形 347">
          <a:extLst>
            <a:ext uri="{FF2B5EF4-FFF2-40B4-BE49-F238E27FC236}">
              <a16:creationId xmlns:a16="http://schemas.microsoft.com/office/drawing/2014/main" id="{A4A7405D-908F-4408-B550-C955C25B40B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9" name="正方形/長方形 348">
          <a:extLst>
            <a:ext uri="{FF2B5EF4-FFF2-40B4-BE49-F238E27FC236}">
              <a16:creationId xmlns:a16="http://schemas.microsoft.com/office/drawing/2014/main" id="{89A7A349-F601-4BA7-86F9-28AA2179080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0" name="正方形/長方形 349">
          <a:extLst>
            <a:ext uri="{FF2B5EF4-FFF2-40B4-BE49-F238E27FC236}">
              <a16:creationId xmlns:a16="http://schemas.microsoft.com/office/drawing/2014/main" id="{28EE3054-B851-435B-8F50-7A4E8387AB5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1" name="正方形/長方形 350">
          <a:extLst>
            <a:ext uri="{FF2B5EF4-FFF2-40B4-BE49-F238E27FC236}">
              <a16:creationId xmlns:a16="http://schemas.microsoft.com/office/drawing/2014/main" id="{D54769A6-E66F-4F53-B1E3-18C090DD67E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2" name="正方形/長方形 351">
          <a:extLst>
            <a:ext uri="{FF2B5EF4-FFF2-40B4-BE49-F238E27FC236}">
              <a16:creationId xmlns:a16="http://schemas.microsoft.com/office/drawing/2014/main" id="{FDE318BB-3381-47EA-B5CD-A85651F374F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3" name="正方形/長方形 352">
          <a:extLst>
            <a:ext uri="{FF2B5EF4-FFF2-40B4-BE49-F238E27FC236}">
              <a16:creationId xmlns:a16="http://schemas.microsoft.com/office/drawing/2014/main" id="{FB340154-5C12-482B-BE77-26BDD3B4ACC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4" name="テキスト ボックス 353">
          <a:extLst>
            <a:ext uri="{FF2B5EF4-FFF2-40B4-BE49-F238E27FC236}">
              <a16:creationId xmlns:a16="http://schemas.microsoft.com/office/drawing/2014/main" id="{407F7661-7E5B-4E64-B97B-51F38179E12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5" name="直線コネクタ 354">
          <a:extLst>
            <a:ext uri="{FF2B5EF4-FFF2-40B4-BE49-F238E27FC236}">
              <a16:creationId xmlns:a16="http://schemas.microsoft.com/office/drawing/2014/main" id="{AB156AA3-E8CE-40D8-B1C1-32D074ABC87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6" name="直線コネクタ 355">
          <a:extLst>
            <a:ext uri="{FF2B5EF4-FFF2-40B4-BE49-F238E27FC236}">
              <a16:creationId xmlns:a16="http://schemas.microsoft.com/office/drawing/2014/main" id="{776E9528-260F-425C-BC00-F2DCEB38C0E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7" name="テキスト ボックス 356">
          <a:extLst>
            <a:ext uri="{FF2B5EF4-FFF2-40B4-BE49-F238E27FC236}">
              <a16:creationId xmlns:a16="http://schemas.microsoft.com/office/drawing/2014/main" id="{5E7ABA15-FCBD-4D07-86B0-BBAA7692806E}"/>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8" name="直線コネクタ 357">
          <a:extLst>
            <a:ext uri="{FF2B5EF4-FFF2-40B4-BE49-F238E27FC236}">
              <a16:creationId xmlns:a16="http://schemas.microsoft.com/office/drawing/2014/main" id="{300B345B-D7DA-415B-B693-5BBE496801C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9" name="テキスト ボックス 358">
          <a:extLst>
            <a:ext uri="{FF2B5EF4-FFF2-40B4-BE49-F238E27FC236}">
              <a16:creationId xmlns:a16="http://schemas.microsoft.com/office/drawing/2014/main" id="{BF86F8F8-3D02-49C8-8BAE-F6FA84531DAA}"/>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0" name="直線コネクタ 359">
          <a:extLst>
            <a:ext uri="{FF2B5EF4-FFF2-40B4-BE49-F238E27FC236}">
              <a16:creationId xmlns:a16="http://schemas.microsoft.com/office/drawing/2014/main" id="{E3CAA9A5-3354-41C0-9FAF-176CBAFEF2C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1" name="テキスト ボックス 360">
          <a:extLst>
            <a:ext uri="{FF2B5EF4-FFF2-40B4-BE49-F238E27FC236}">
              <a16:creationId xmlns:a16="http://schemas.microsoft.com/office/drawing/2014/main" id="{A58C1F13-ADED-43CB-B213-33DD1E65B9F8}"/>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2" name="直線コネクタ 361">
          <a:extLst>
            <a:ext uri="{FF2B5EF4-FFF2-40B4-BE49-F238E27FC236}">
              <a16:creationId xmlns:a16="http://schemas.microsoft.com/office/drawing/2014/main" id="{AD37E300-78F1-40B4-8D9C-13036A5D360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3" name="テキスト ボックス 362">
          <a:extLst>
            <a:ext uri="{FF2B5EF4-FFF2-40B4-BE49-F238E27FC236}">
              <a16:creationId xmlns:a16="http://schemas.microsoft.com/office/drawing/2014/main" id="{E175C1EF-E3F1-482A-BE5C-7B0CE9B9AA87}"/>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a:extLst>
            <a:ext uri="{FF2B5EF4-FFF2-40B4-BE49-F238E27FC236}">
              <a16:creationId xmlns:a16="http://schemas.microsoft.com/office/drawing/2014/main" id="{D3BBD711-74B4-4423-9941-4FC616DDA61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5" name="テキスト ボックス 364">
          <a:extLst>
            <a:ext uri="{FF2B5EF4-FFF2-40B4-BE49-F238E27FC236}">
              <a16:creationId xmlns:a16="http://schemas.microsoft.com/office/drawing/2014/main" id="{51A47428-46DA-4D25-8947-451940C6ED7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一般廃棄物処理施設】&#10;一人当たり有形固定資産（償却資産）額グラフ枠">
          <a:extLst>
            <a:ext uri="{FF2B5EF4-FFF2-40B4-BE49-F238E27FC236}">
              <a16:creationId xmlns:a16="http://schemas.microsoft.com/office/drawing/2014/main" id="{93F13CB7-1E67-4819-85DD-9C2F29139B4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86563</xdr:rowOff>
    </xdr:from>
    <xdr:to>
      <xdr:col>116</xdr:col>
      <xdr:colOff>62864</xdr:colOff>
      <xdr:row>41</xdr:row>
      <xdr:rowOff>107381</xdr:rowOff>
    </xdr:to>
    <xdr:cxnSp macro="">
      <xdr:nvCxnSpPr>
        <xdr:cNvPr id="367" name="直線コネクタ 366">
          <a:extLst>
            <a:ext uri="{FF2B5EF4-FFF2-40B4-BE49-F238E27FC236}">
              <a16:creationId xmlns:a16="http://schemas.microsoft.com/office/drawing/2014/main" id="{AF6B948F-0064-4C0D-9BF2-F88BB18885C5}"/>
            </a:ext>
          </a:extLst>
        </xdr:cNvPr>
        <xdr:cNvCxnSpPr/>
      </xdr:nvCxnSpPr>
      <xdr:spPr>
        <a:xfrm flipV="1">
          <a:off x="22160864" y="5744413"/>
          <a:ext cx="0" cy="139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111208</xdr:rowOff>
    </xdr:from>
    <xdr:ext cx="534377" cy="259045"/>
    <xdr:sp macro="" textlink="">
      <xdr:nvSpPr>
        <xdr:cNvPr id="368" name="【一般廃棄物処理施設】&#10;一人当たり有形固定資産（償却資産）額最小値テキスト">
          <a:extLst>
            <a:ext uri="{FF2B5EF4-FFF2-40B4-BE49-F238E27FC236}">
              <a16:creationId xmlns:a16="http://schemas.microsoft.com/office/drawing/2014/main" id="{DC8EFBEE-B3FE-4082-B51E-496ADB4EC2EF}"/>
            </a:ext>
          </a:extLst>
        </xdr:cNvPr>
        <xdr:cNvSpPr txBox="1"/>
      </xdr:nvSpPr>
      <xdr:spPr>
        <a:xfrm>
          <a:off x="22199600" y="714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107381</xdr:rowOff>
    </xdr:from>
    <xdr:to>
      <xdr:col>116</xdr:col>
      <xdr:colOff>152400</xdr:colOff>
      <xdr:row>41</xdr:row>
      <xdr:rowOff>107381</xdr:rowOff>
    </xdr:to>
    <xdr:cxnSp macro="">
      <xdr:nvCxnSpPr>
        <xdr:cNvPr id="369" name="直線コネクタ 368">
          <a:extLst>
            <a:ext uri="{FF2B5EF4-FFF2-40B4-BE49-F238E27FC236}">
              <a16:creationId xmlns:a16="http://schemas.microsoft.com/office/drawing/2014/main" id="{D4B60812-68D8-4CD9-8016-D06A4D3B1832}"/>
            </a:ext>
          </a:extLst>
        </xdr:cNvPr>
        <xdr:cNvCxnSpPr/>
      </xdr:nvCxnSpPr>
      <xdr:spPr>
        <a:xfrm>
          <a:off x="22072600" y="71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33240</xdr:rowOff>
    </xdr:from>
    <xdr:ext cx="599010" cy="259045"/>
    <xdr:sp macro="" textlink="">
      <xdr:nvSpPr>
        <xdr:cNvPr id="370" name="【一般廃棄物処理施設】&#10;一人当たり有形固定資産（償却資産）額最大値テキスト">
          <a:extLst>
            <a:ext uri="{FF2B5EF4-FFF2-40B4-BE49-F238E27FC236}">
              <a16:creationId xmlns:a16="http://schemas.microsoft.com/office/drawing/2014/main" id="{BCA28A43-227F-472A-A891-AEB521CA799F}"/>
            </a:ext>
          </a:extLst>
        </xdr:cNvPr>
        <xdr:cNvSpPr txBox="1"/>
      </xdr:nvSpPr>
      <xdr:spPr>
        <a:xfrm>
          <a:off x="22199600" y="551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86563</xdr:rowOff>
    </xdr:from>
    <xdr:to>
      <xdr:col>116</xdr:col>
      <xdr:colOff>152400</xdr:colOff>
      <xdr:row>33</xdr:row>
      <xdr:rowOff>86563</xdr:rowOff>
    </xdr:to>
    <xdr:cxnSp macro="">
      <xdr:nvCxnSpPr>
        <xdr:cNvPr id="371" name="直線コネクタ 370">
          <a:extLst>
            <a:ext uri="{FF2B5EF4-FFF2-40B4-BE49-F238E27FC236}">
              <a16:creationId xmlns:a16="http://schemas.microsoft.com/office/drawing/2014/main" id="{B5AAB615-A3D6-436F-B680-44E8B264FB65}"/>
            </a:ext>
          </a:extLst>
        </xdr:cNvPr>
        <xdr:cNvCxnSpPr/>
      </xdr:nvCxnSpPr>
      <xdr:spPr>
        <a:xfrm>
          <a:off x="22072600" y="5744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43250</xdr:rowOff>
    </xdr:from>
    <xdr:ext cx="599010" cy="259045"/>
    <xdr:sp macro="" textlink="">
      <xdr:nvSpPr>
        <xdr:cNvPr id="372" name="【一般廃棄物処理施設】&#10;一人当たり有形固定資産（償却資産）額平均値テキスト">
          <a:extLst>
            <a:ext uri="{FF2B5EF4-FFF2-40B4-BE49-F238E27FC236}">
              <a16:creationId xmlns:a16="http://schemas.microsoft.com/office/drawing/2014/main" id="{463011C6-E6C6-4B6B-B9A7-7136C5015CEC}"/>
            </a:ext>
          </a:extLst>
        </xdr:cNvPr>
        <xdr:cNvSpPr txBox="1"/>
      </xdr:nvSpPr>
      <xdr:spPr>
        <a:xfrm>
          <a:off x="22199600" y="6558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20373</xdr:rowOff>
    </xdr:from>
    <xdr:to>
      <xdr:col>116</xdr:col>
      <xdr:colOff>114300</xdr:colOff>
      <xdr:row>39</xdr:row>
      <xdr:rowOff>121973</xdr:rowOff>
    </xdr:to>
    <xdr:sp macro="" textlink="">
      <xdr:nvSpPr>
        <xdr:cNvPr id="373" name="フローチャート: 判断 372">
          <a:extLst>
            <a:ext uri="{FF2B5EF4-FFF2-40B4-BE49-F238E27FC236}">
              <a16:creationId xmlns:a16="http://schemas.microsoft.com/office/drawing/2014/main" id="{EDE612C2-C7B7-4FA4-BCC2-BACDBCEF67A2}"/>
            </a:ext>
          </a:extLst>
        </xdr:cNvPr>
        <xdr:cNvSpPr/>
      </xdr:nvSpPr>
      <xdr:spPr>
        <a:xfrm>
          <a:off x="22110700" y="670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57465</xdr:rowOff>
    </xdr:from>
    <xdr:to>
      <xdr:col>112</xdr:col>
      <xdr:colOff>38100</xdr:colOff>
      <xdr:row>39</xdr:row>
      <xdr:rowOff>159065</xdr:rowOff>
    </xdr:to>
    <xdr:sp macro="" textlink="">
      <xdr:nvSpPr>
        <xdr:cNvPr id="374" name="フローチャート: 判断 373">
          <a:extLst>
            <a:ext uri="{FF2B5EF4-FFF2-40B4-BE49-F238E27FC236}">
              <a16:creationId xmlns:a16="http://schemas.microsoft.com/office/drawing/2014/main" id="{6B0ADC3D-B80E-45BB-9D5E-798914D61FD5}"/>
            </a:ext>
          </a:extLst>
        </xdr:cNvPr>
        <xdr:cNvSpPr/>
      </xdr:nvSpPr>
      <xdr:spPr>
        <a:xfrm>
          <a:off x="21272500" y="674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108316</xdr:rowOff>
    </xdr:from>
    <xdr:to>
      <xdr:col>107</xdr:col>
      <xdr:colOff>101600</xdr:colOff>
      <xdr:row>40</xdr:row>
      <xdr:rowOff>38466</xdr:rowOff>
    </xdr:to>
    <xdr:sp macro="" textlink="">
      <xdr:nvSpPr>
        <xdr:cNvPr id="375" name="フローチャート: 判断 374">
          <a:extLst>
            <a:ext uri="{FF2B5EF4-FFF2-40B4-BE49-F238E27FC236}">
              <a16:creationId xmlns:a16="http://schemas.microsoft.com/office/drawing/2014/main" id="{6EEDE208-6EF5-4278-9DDC-37513959E6D9}"/>
            </a:ext>
          </a:extLst>
        </xdr:cNvPr>
        <xdr:cNvSpPr/>
      </xdr:nvSpPr>
      <xdr:spPr>
        <a:xfrm>
          <a:off x="20383500" y="679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114295</xdr:rowOff>
    </xdr:from>
    <xdr:to>
      <xdr:col>102</xdr:col>
      <xdr:colOff>165100</xdr:colOff>
      <xdr:row>40</xdr:row>
      <xdr:rowOff>44445</xdr:rowOff>
    </xdr:to>
    <xdr:sp macro="" textlink="">
      <xdr:nvSpPr>
        <xdr:cNvPr id="376" name="フローチャート: 判断 375">
          <a:extLst>
            <a:ext uri="{FF2B5EF4-FFF2-40B4-BE49-F238E27FC236}">
              <a16:creationId xmlns:a16="http://schemas.microsoft.com/office/drawing/2014/main" id="{8E78FD86-0E31-402A-B699-9AAAB129F9FB}"/>
            </a:ext>
          </a:extLst>
        </xdr:cNvPr>
        <xdr:cNvSpPr/>
      </xdr:nvSpPr>
      <xdr:spPr>
        <a:xfrm>
          <a:off x="19494500" y="680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119750</xdr:rowOff>
    </xdr:from>
    <xdr:to>
      <xdr:col>98</xdr:col>
      <xdr:colOff>38100</xdr:colOff>
      <xdr:row>40</xdr:row>
      <xdr:rowOff>49900</xdr:rowOff>
    </xdr:to>
    <xdr:sp macro="" textlink="">
      <xdr:nvSpPr>
        <xdr:cNvPr id="377" name="フローチャート: 判断 376">
          <a:extLst>
            <a:ext uri="{FF2B5EF4-FFF2-40B4-BE49-F238E27FC236}">
              <a16:creationId xmlns:a16="http://schemas.microsoft.com/office/drawing/2014/main" id="{9CD89EFF-C349-4811-8F93-482771872068}"/>
            </a:ext>
          </a:extLst>
        </xdr:cNvPr>
        <xdr:cNvSpPr/>
      </xdr:nvSpPr>
      <xdr:spPr>
        <a:xfrm>
          <a:off x="18605500" y="680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59464CF6-4541-42F6-84EF-0DBC1A193A9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AB44D397-7594-436F-AD40-4934BD3723C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7EDF95E1-5F4D-4D23-A738-E7FCA90CBF2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9B9C14AF-7069-4F4C-B2FE-154626817FD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E5537067-30A7-443C-82AE-FE2B6F94094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56581</xdr:rowOff>
    </xdr:from>
    <xdr:to>
      <xdr:col>116</xdr:col>
      <xdr:colOff>114300</xdr:colOff>
      <xdr:row>41</xdr:row>
      <xdr:rowOff>158181</xdr:rowOff>
    </xdr:to>
    <xdr:sp macro="" textlink="">
      <xdr:nvSpPr>
        <xdr:cNvPr id="383" name="楕円 382">
          <a:extLst>
            <a:ext uri="{FF2B5EF4-FFF2-40B4-BE49-F238E27FC236}">
              <a16:creationId xmlns:a16="http://schemas.microsoft.com/office/drawing/2014/main" id="{ABF06D03-3E12-479B-8003-AAD8FFFF363F}"/>
            </a:ext>
          </a:extLst>
        </xdr:cNvPr>
        <xdr:cNvSpPr/>
      </xdr:nvSpPr>
      <xdr:spPr>
        <a:xfrm>
          <a:off x="22110700" y="708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142958</xdr:rowOff>
    </xdr:from>
    <xdr:ext cx="534377" cy="259045"/>
    <xdr:sp macro="" textlink="">
      <xdr:nvSpPr>
        <xdr:cNvPr id="384" name="【一般廃棄物処理施設】&#10;一人当たり有形固定資産（償却資産）額該当値テキスト">
          <a:extLst>
            <a:ext uri="{FF2B5EF4-FFF2-40B4-BE49-F238E27FC236}">
              <a16:creationId xmlns:a16="http://schemas.microsoft.com/office/drawing/2014/main" id="{E193BC53-D01C-4A0B-8452-F52C07F7373B}"/>
            </a:ext>
          </a:extLst>
        </xdr:cNvPr>
        <xdr:cNvSpPr txBox="1"/>
      </xdr:nvSpPr>
      <xdr:spPr>
        <a:xfrm>
          <a:off x="22199600" y="700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57166</xdr:rowOff>
    </xdr:from>
    <xdr:to>
      <xdr:col>112</xdr:col>
      <xdr:colOff>38100</xdr:colOff>
      <xdr:row>41</xdr:row>
      <xdr:rowOff>158766</xdr:rowOff>
    </xdr:to>
    <xdr:sp macro="" textlink="">
      <xdr:nvSpPr>
        <xdr:cNvPr id="385" name="楕円 384">
          <a:extLst>
            <a:ext uri="{FF2B5EF4-FFF2-40B4-BE49-F238E27FC236}">
              <a16:creationId xmlns:a16="http://schemas.microsoft.com/office/drawing/2014/main" id="{D6F3362B-203D-4E7B-B3EB-488075A08896}"/>
            </a:ext>
          </a:extLst>
        </xdr:cNvPr>
        <xdr:cNvSpPr/>
      </xdr:nvSpPr>
      <xdr:spPr>
        <a:xfrm>
          <a:off x="21272500" y="70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107381</xdr:rowOff>
    </xdr:from>
    <xdr:to>
      <xdr:col>116</xdr:col>
      <xdr:colOff>63500</xdr:colOff>
      <xdr:row>41</xdr:row>
      <xdr:rowOff>107966</xdr:rowOff>
    </xdr:to>
    <xdr:cxnSp macro="">
      <xdr:nvCxnSpPr>
        <xdr:cNvPr id="386" name="直線コネクタ 385">
          <a:extLst>
            <a:ext uri="{FF2B5EF4-FFF2-40B4-BE49-F238E27FC236}">
              <a16:creationId xmlns:a16="http://schemas.microsoft.com/office/drawing/2014/main" id="{08E343CB-37DE-4E81-BDDA-F694D0E1B0D7}"/>
            </a:ext>
          </a:extLst>
        </xdr:cNvPr>
        <xdr:cNvCxnSpPr/>
      </xdr:nvCxnSpPr>
      <xdr:spPr>
        <a:xfrm flipV="1">
          <a:off x="21323300" y="7136831"/>
          <a:ext cx="8382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57683</xdr:rowOff>
    </xdr:from>
    <xdr:to>
      <xdr:col>107</xdr:col>
      <xdr:colOff>101600</xdr:colOff>
      <xdr:row>41</xdr:row>
      <xdr:rowOff>159283</xdr:rowOff>
    </xdr:to>
    <xdr:sp macro="" textlink="">
      <xdr:nvSpPr>
        <xdr:cNvPr id="387" name="楕円 386">
          <a:extLst>
            <a:ext uri="{FF2B5EF4-FFF2-40B4-BE49-F238E27FC236}">
              <a16:creationId xmlns:a16="http://schemas.microsoft.com/office/drawing/2014/main" id="{455CBDB8-1508-4346-8E84-AAAEEC4F3891}"/>
            </a:ext>
          </a:extLst>
        </xdr:cNvPr>
        <xdr:cNvSpPr/>
      </xdr:nvSpPr>
      <xdr:spPr>
        <a:xfrm>
          <a:off x="20383500" y="708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107966</xdr:rowOff>
    </xdr:from>
    <xdr:to>
      <xdr:col>111</xdr:col>
      <xdr:colOff>177800</xdr:colOff>
      <xdr:row>41</xdr:row>
      <xdr:rowOff>108483</xdr:rowOff>
    </xdr:to>
    <xdr:cxnSp macro="">
      <xdr:nvCxnSpPr>
        <xdr:cNvPr id="388" name="直線コネクタ 387">
          <a:extLst>
            <a:ext uri="{FF2B5EF4-FFF2-40B4-BE49-F238E27FC236}">
              <a16:creationId xmlns:a16="http://schemas.microsoft.com/office/drawing/2014/main" id="{6379D0DD-C0D5-413D-8F20-4E87EE4D2208}"/>
            </a:ext>
          </a:extLst>
        </xdr:cNvPr>
        <xdr:cNvCxnSpPr/>
      </xdr:nvCxnSpPr>
      <xdr:spPr>
        <a:xfrm flipV="1">
          <a:off x="20434300" y="7137416"/>
          <a:ext cx="8890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58220</xdr:rowOff>
    </xdr:from>
    <xdr:to>
      <xdr:col>102</xdr:col>
      <xdr:colOff>165100</xdr:colOff>
      <xdr:row>41</xdr:row>
      <xdr:rowOff>159820</xdr:rowOff>
    </xdr:to>
    <xdr:sp macro="" textlink="">
      <xdr:nvSpPr>
        <xdr:cNvPr id="389" name="楕円 388">
          <a:extLst>
            <a:ext uri="{FF2B5EF4-FFF2-40B4-BE49-F238E27FC236}">
              <a16:creationId xmlns:a16="http://schemas.microsoft.com/office/drawing/2014/main" id="{8B1A96A0-BA4C-4E47-92D3-422D6BBC4216}"/>
            </a:ext>
          </a:extLst>
        </xdr:cNvPr>
        <xdr:cNvSpPr/>
      </xdr:nvSpPr>
      <xdr:spPr>
        <a:xfrm>
          <a:off x="19494500" y="70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108483</xdr:rowOff>
    </xdr:from>
    <xdr:to>
      <xdr:col>107</xdr:col>
      <xdr:colOff>50800</xdr:colOff>
      <xdr:row>41</xdr:row>
      <xdr:rowOff>109020</xdr:rowOff>
    </xdr:to>
    <xdr:cxnSp macro="">
      <xdr:nvCxnSpPr>
        <xdr:cNvPr id="390" name="直線コネクタ 389">
          <a:extLst>
            <a:ext uri="{FF2B5EF4-FFF2-40B4-BE49-F238E27FC236}">
              <a16:creationId xmlns:a16="http://schemas.microsoft.com/office/drawing/2014/main" id="{75919E59-AA5B-4C09-81AA-BBCD42FACDB7}"/>
            </a:ext>
          </a:extLst>
        </xdr:cNvPr>
        <xdr:cNvCxnSpPr/>
      </xdr:nvCxnSpPr>
      <xdr:spPr>
        <a:xfrm flipV="1">
          <a:off x="19545300" y="7137933"/>
          <a:ext cx="8890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56780</xdr:rowOff>
    </xdr:from>
    <xdr:to>
      <xdr:col>98</xdr:col>
      <xdr:colOff>38100</xdr:colOff>
      <xdr:row>41</xdr:row>
      <xdr:rowOff>158380</xdr:rowOff>
    </xdr:to>
    <xdr:sp macro="" textlink="">
      <xdr:nvSpPr>
        <xdr:cNvPr id="391" name="楕円 390">
          <a:extLst>
            <a:ext uri="{FF2B5EF4-FFF2-40B4-BE49-F238E27FC236}">
              <a16:creationId xmlns:a16="http://schemas.microsoft.com/office/drawing/2014/main" id="{FA06D460-364E-4B72-887C-0791B6553D08}"/>
            </a:ext>
          </a:extLst>
        </xdr:cNvPr>
        <xdr:cNvSpPr/>
      </xdr:nvSpPr>
      <xdr:spPr>
        <a:xfrm>
          <a:off x="18605500" y="70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107580</xdr:rowOff>
    </xdr:from>
    <xdr:to>
      <xdr:col>102</xdr:col>
      <xdr:colOff>114300</xdr:colOff>
      <xdr:row>41</xdr:row>
      <xdr:rowOff>109020</xdr:rowOff>
    </xdr:to>
    <xdr:cxnSp macro="">
      <xdr:nvCxnSpPr>
        <xdr:cNvPr id="392" name="直線コネクタ 391">
          <a:extLst>
            <a:ext uri="{FF2B5EF4-FFF2-40B4-BE49-F238E27FC236}">
              <a16:creationId xmlns:a16="http://schemas.microsoft.com/office/drawing/2014/main" id="{9D23BC61-3848-4B00-A55D-2E733394F273}"/>
            </a:ext>
          </a:extLst>
        </xdr:cNvPr>
        <xdr:cNvCxnSpPr/>
      </xdr:nvCxnSpPr>
      <xdr:spPr>
        <a:xfrm>
          <a:off x="18656300" y="7137030"/>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4142</xdr:rowOff>
    </xdr:from>
    <xdr:ext cx="599010" cy="259045"/>
    <xdr:sp macro="" textlink="">
      <xdr:nvSpPr>
        <xdr:cNvPr id="393" name="n_1aveValue【一般廃棄物処理施設】&#10;一人当たり有形固定資産（償却資産）額">
          <a:extLst>
            <a:ext uri="{FF2B5EF4-FFF2-40B4-BE49-F238E27FC236}">
              <a16:creationId xmlns:a16="http://schemas.microsoft.com/office/drawing/2014/main" id="{3F2F485C-4C13-4F25-90FC-65592774460A}"/>
            </a:ext>
          </a:extLst>
        </xdr:cNvPr>
        <xdr:cNvSpPr txBox="1"/>
      </xdr:nvSpPr>
      <xdr:spPr>
        <a:xfrm>
          <a:off x="21011095" y="651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54993</xdr:rowOff>
    </xdr:from>
    <xdr:ext cx="599010" cy="259045"/>
    <xdr:sp macro="" textlink="">
      <xdr:nvSpPr>
        <xdr:cNvPr id="394" name="n_2aveValue【一般廃棄物処理施設】&#10;一人当たり有形固定資産（償却資産）額">
          <a:extLst>
            <a:ext uri="{FF2B5EF4-FFF2-40B4-BE49-F238E27FC236}">
              <a16:creationId xmlns:a16="http://schemas.microsoft.com/office/drawing/2014/main" id="{C539C7C0-94BA-4B6E-BCA0-79F234508874}"/>
            </a:ext>
          </a:extLst>
        </xdr:cNvPr>
        <xdr:cNvSpPr txBox="1"/>
      </xdr:nvSpPr>
      <xdr:spPr>
        <a:xfrm>
          <a:off x="20134795" y="657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60972</xdr:rowOff>
    </xdr:from>
    <xdr:ext cx="599010" cy="259045"/>
    <xdr:sp macro="" textlink="">
      <xdr:nvSpPr>
        <xdr:cNvPr id="395" name="n_3aveValue【一般廃棄物処理施設】&#10;一人当たり有形固定資産（償却資産）額">
          <a:extLst>
            <a:ext uri="{FF2B5EF4-FFF2-40B4-BE49-F238E27FC236}">
              <a16:creationId xmlns:a16="http://schemas.microsoft.com/office/drawing/2014/main" id="{BA70FEE0-0398-4E55-9E5B-92E7A4767BBC}"/>
            </a:ext>
          </a:extLst>
        </xdr:cNvPr>
        <xdr:cNvSpPr txBox="1"/>
      </xdr:nvSpPr>
      <xdr:spPr>
        <a:xfrm>
          <a:off x="19245795" y="657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66427</xdr:rowOff>
    </xdr:from>
    <xdr:ext cx="599010" cy="259045"/>
    <xdr:sp macro="" textlink="">
      <xdr:nvSpPr>
        <xdr:cNvPr id="396" name="n_4aveValue【一般廃棄物処理施設】&#10;一人当たり有形固定資産（償却資産）額">
          <a:extLst>
            <a:ext uri="{FF2B5EF4-FFF2-40B4-BE49-F238E27FC236}">
              <a16:creationId xmlns:a16="http://schemas.microsoft.com/office/drawing/2014/main" id="{9DC79C23-8097-4CED-8B9C-D908C6126421}"/>
            </a:ext>
          </a:extLst>
        </xdr:cNvPr>
        <xdr:cNvSpPr txBox="1"/>
      </xdr:nvSpPr>
      <xdr:spPr>
        <a:xfrm>
          <a:off x="18356795" y="65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149893</xdr:rowOff>
    </xdr:from>
    <xdr:ext cx="534377" cy="259045"/>
    <xdr:sp macro="" textlink="">
      <xdr:nvSpPr>
        <xdr:cNvPr id="397" name="n_1mainValue【一般廃棄物処理施設】&#10;一人当たり有形固定資産（償却資産）額">
          <a:extLst>
            <a:ext uri="{FF2B5EF4-FFF2-40B4-BE49-F238E27FC236}">
              <a16:creationId xmlns:a16="http://schemas.microsoft.com/office/drawing/2014/main" id="{1ABF7D44-F700-4EC1-BC17-45229594AF63}"/>
            </a:ext>
          </a:extLst>
        </xdr:cNvPr>
        <xdr:cNvSpPr txBox="1"/>
      </xdr:nvSpPr>
      <xdr:spPr>
        <a:xfrm>
          <a:off x="21043411" y="71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150410</xdr:rowOff>
    </xdr:from>
    <xdr:ext cx="534377" cy="259045"/>
    <xdr:sp macro="" textlink="">
      <xdr:nvSpPr>
        <xdr:cNvPr id="398" name="n_2mainValue【一般廃棄物処理施設】&#10;一人当たり有形固定資産（償却資産）額">
          <a:extLst>
            <a:ext uri="{FF2B5EF4-FFF2-40B4-BE49-F238E27FC236}">
              <a16:creationId xmlns:a16="http://schemas.microsoft.com/office/drawing/2014/main" id="{E007BEF4-9846-419D-BD86-C297C1F5BC07}"/>
            </a:ext>
          </a:extLst>
        </xdr:cNvPr>
        <xdr:cNvSpPr txBox="1"/>
      </xdr:nvSpPr>
      <xdr:spPr>
        <a:xfrm>
          <a:off x="20167111" y="71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150947</xdr:rowOff>
    </xdr:from>
    <xdr:ext cx="534377" cy="259045"/>
    <xdr:sp macro="" textlink="">
      <xdr:nvSpPr>
        <xdr:cNvPr id="399" name="n_3mainValue【一般廃棄物処理施設】&#10;一人当たり有形固定資産（償却資産）額">
          <a:extLst>
            <a:ext uri="{FF2B5EF4-FFF2-40B4-BE49-F238E27FC236}">
              <a16:creationId xmlns:a16="http://schemas.microsoft.com/office/drawing/2014/main" id="{AD02A919-F05D-4B92-855B-35D8A926FB22}"/>
            </a:ext>
          </a:extLst>
        </xdr:cNvPr>
        <xdr:cNvSpPr txBox="1"/>
      </xdr:nvSpPr>
      <xdr:spPr>
        <a:xfrm>
          <a:off x="19278111" y="718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149507</xdr:rowOff>
    </xdr:from>
    <xdr:ext cx="534377" cy="259045"/>
    <xdr:sp macro="" textlink="">
      <xdr:nvSpPr>
        <xdr:cNvPr id="400" name="n_4mainValue【一般廃棄物処理施設】&#10;一人当たり有形固定資産（償却資産）額">
          <a:extLst>
            <a:ext uri="{FF2B5EF4-FFF2-40B4-BE49-F238E27FC236}">
              <a16:creationId xmlns:a16="http://schemas.microsoft.com/office/drawing/2014/main" id="{416DD82B-B9CD-49C4-A064-3BFD0F81FD9A}"/>
            </a:ext>
          </a:extLst>
        </xdr:cNvPr>
        <xdr:cNvSpPr txBox="1"/>
      </xdr:nvSpPr>
      <xdr:spPr>
        <a:xfrm>
          <a:off x="18389111" y="71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1" name="正方形/長方形 400">
          <a:extLst>
            <a:ext uri="{FF2B5EF4-FFF2-40B4-BE49-F238E27FC236}">
              <a16:creationId xmlns:a16="http://schemas.microsoft.com/office/drawing/2014/main" id="{C4943559-A478-4958-96F0-A5A0B81E0B8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2" name="正方形/長方形 401">
          <a:extLst>
            <a:ext uri="{FF2B5EF4-FFF2-40B4-BE49-F238E27FC236}">
              <a16:creationId xmlns:a16="http://schemas.microsoft.com/office/drawing/2014/main" id="{A152B86E-CC34-4D21-B8A2-FF0A0981227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3" name="正方形/長方形 402">
          <a:extLst>
            <a:ext uri="{FF2B5EF4-FFF2-40B4-BE49-F238E27FC236}">
              <a16:creationId xmlns:a16="http://schemas.microsoft.com/office/drawing/2014/main" id="{C7CDE508-6177-40CC-9C7E-69F1EFDA84A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4" name="正方形/長方形 403">
          <a:extLst>
            <a:ext uri="{FF2B5EF4-FFF2-40B4-BE49-F238E27FC236}">
              <a16:creationId xmlns:a16="http://schemas.microsoft.com/office/drawing/2014/main" id="{31DC0D3B-AB5E-473B-B6AF-EB7C391B7FD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5" name="正方形/長方形 404">
          <a:extLst>
            <a:ext uri="{FF2B5EF4-FFF2-40B4-BE49-F238E27FC236}">
              <a16:creationId xmlns:a16="http://schemas.microsoft.com/office/drawing/2014/main" id="{74712505-29F2-432A-8597-0134BDDC519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6" name="正方形/長方形 405">
          <a:extLst>
            <a:ext uri="{FF2B5EF4-FFF2-40B4-BE49-F238E27FC236}">
              <a16:creationId xmlns:a16="http://schemas.microsoft.com/office/drawing/2014/main" id="{3D2873B0-025E-4AAD-A0A6-219E5D90190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7" name="正方形/長方形 406">
          <a:extLst>
            <a:ext uri="{FF2B5EF4-FFF2-40B4-BE49-F238E27FC236}">
              <a16:creationId xmlns:a16="http://schemas.microsoft.com/office/drawing/2014/main" id="{4B0AB145-1097-429B-AAA4-B0610824F0F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8" name="正方形/長方形 407">
          <a:extLst>
            <a:ext uri="{FF2B5EF4-FFF2-40B4-BE49-F238E27FC236}">
              <a16:creationId xmlns:a16="http://schemas.microsoft.com/office/drawing/2014/main" id="{EE54A18B-134A-4ECB-9C95-640C4D69F2E4}"/>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9" name="正方形/長方形 408">
          <a:extLst>
            <a:ext uri="{FF2B5EF4-FFF2-40B4-BE49-F238E27FC236}">
              <a16:creationId xmlns:a16="http://schemas.microsoft.com/office/drawing/2014/main" id="{632FF5C4-3540-4D6B-AFDE-093959B1736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0" name="正方形/長方形 409">
          <a:extLst>
            <a:ext uri="{FF2B5EF4-FFF2-40B4-BE49-F238E27FC236}">
              <a16:creationId xmlns:a16="http://schemas.microsoft.com/office/drawing/2014/main" id="{EE175860-8554-4EB5-BE06-AD19AB4ED95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1" name="正方形/長方形 410">
          <a:extLst>
            <a:ext uri="{FF2B5EF4-FFF2-40B4-BE49-F238E27FC236}">
              <a16:creationId xmlns:a16="http://schemas.microsoft.com/office/drawing/2014/main" id="{6A041EEA-2EAD-4C80-AE4C-E388C4E876C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2" name="正方形/長方形 411">
          <a:extLst>
            <a:ext uri="{FF2B5EF4-FFF2-40B4-BE49-F238E27FC236}">
              <a16:creationId xmlns:a16="http://schemas.microsoft.com/office/drawing/2014/main" id="{CAED310E-4396-47B5-9A56-7A0FF922806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3" name="正方形/長方形 412">
          <a:extLst>
            <a:ext uri="{FF2B5EF4-FFF2-40B4-BE49-F238E27FC236}">
              <a16:creationId xmlns:a16="http://schemas.microsoft.com/office/drawing/2014/main" id="{EC3DF2E6-E8F1-4891-B944-00FA6C21B31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4" name="正方形/長方形 413">
          <a:extLst>
            <a:ext uri="{FF2B5EF4-FFF2-40B4-BE49-F238E27FC236}">
              <a16:creationId xmlns:a16="http://schemas.microsoft.com/office/drawing/2014/main" id="{41008750-2BE3-4B6A-9E33-89869693B6A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5" name="正方形/長方形 414">
          <a:extLst>
            <a:ext uri="{FF2B5EF4-FFF2-40B4-BE49-F238E27FC236}">
              <a16:creationId xmlns:a16="http://schemas.microsoft.com/office/drawing/2014/main" id="{93B7CB9A-DAE4-43F4-B61F-EE43C26B569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6" name="正方形/長方形 415">
          <a:extLst>
            <a:ext uri="{FF2B5EF4-FFF2-40B4-BE49-F238E27FC236}">
              <a16:creationId xmlns:a16="http://schemas.microsoft.com/office/drawing/2014/main" id="{F222CA47-C2BE-4E11-B34F-73717ED75E2A}"/>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7" name="正方形/長方形 416">
          <a:extLst>
            <a:ext uri="{FF2B5EF4-FFF2-40B4-BE49-F238E27FC236}">
              <a16:creationId xmlns:a16="http://schemas.microsoft.com/office/drawing/2014/main" id="{5BE9C70E-33D5-420B-9BC8-3B2DEDF13A7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8" name="正方形/長方形 417">
          <a:extLst>
            <a:ext uri="{FF2B5EF4-FFF2-40B4-BE49-F238E27FC236}">
              <a16:creationId xmlns:a16="http://schemas.microsoft.com/office/drawing/2014/main" id="{AD16DA38-C124-4B21-8D60-BED7AE007A5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9" name="正方形/長方形 418">
          <a:extLst>
            <a:ext uri="{FF2B5EF4-FFF2-40B4-BE49-F238E27FC236}">
              <a16:creationId xmlns:a16="http://schemas.microsoft.com/office/drawing/2014/main" id="{1DD25B44-5C8A-4595-94E8-8219A872F88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0" name="正方形/長方形 419">
          <a:extLst>
            <a:ext uri="{FF2B5EF4-FFF2-40B4-BE49-F238E27FC236}">
              <a16:creationId xmlns:a16="http://schemas.microsoft.com/office/drawing/2014/main" id="{61616C9F-049E-413C-8DCF-C3122F81CDD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1" name="正方形/長方形 420">
          <a:extLst>
            <a:ext uri="{FF2B5EF4-FFF2-40B4-BE49-F238E27FC236}">
              <a16:creationId xmlns:a16="http://schemas.microsoft.com/office/drawing/2014/main" id="{F66EB81F-83FF-4C27-A354-C3544E2C0AC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2" name="正方形/長方形 421">
          <a:extLst>
            <a:ext uri="{FF2B5EF4-FFF2-40B4-BE49-F238E27FC236}">
              <a16:creationId xmlns:a16="http://schemas.microsoft.com/office/drawing/2014/main" id="{81F4BC72-B7A7-4F47-8B36-E8589FD5684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3" name="正方形/長方形 422">
          <a:extLst>
            <a:ext uri="{FF2B5EF4-FFF2-40B4-BE49-F238E27FC236}">
              <a16:creationId xmlns:a16="http://schemas.microsoft.com/office/drawing/2014/main" id="{0175D5EF-B77C-40DF-BF88-A4A96081EFC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4" name="正方形/長方形 423">
          <a:extLst>
            <a:ext uri="{FF2B5EF4-FFF2-40B4-BE49-F238E27FC236}">
              <a16:creationId xmlns:a16="http://schemas.microsoft.com/office/drawing/2014/main" id="{CA8F38A6-C82A-4726-BB9A-47DFC6C6AB7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5" name="テキスト ボックス 424">
          <a:extLst>
            <a:ext uri="{FF2B5EF4-FFF2-40B4-BE49-F238E27FC236}">
              <a16:creationId xmlns:a16="http://schemas.microsoft.com/office/drawing/2014/main" id="{4C64FF19-AD86-4EC4-8F1F-E5E9A584972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6" name="直線コネクタ 425">
          <a:extLst>
            <a:ext uri="{FF2B5EF4-FFF2-40B4-BE49-F238E27FC236}">
              <a16:creationId xmlns:a16="http://schemas.microsoft.com/office/drawing/2014/main" id="{E23E6B3C-3CDC-4E93-8B4A-05F18624473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7" name="テキスト ボックス 426">
          <a:extLst>
            <a:ext uri="{FF2B5EF4-FFF2-40B4-BE49-F238E27FC236}">
              <a16:creationId xmlns:a16="http://schemas.microsoft.com/office/drawing/2014/main" id="{56F6B4EE-DE72-4501-B3C2-D5013D54571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28" name="直線コネクタ 427">
          <a:extLst>
            <a:ext uri="{FF2B5EF4-FFF2-40B4-BE49-F238E27FC236}">
              <a16:creationId xmlns:a16="http://schemas.microsoft.com/office/drawing/2014/main" id="{DECCD63D-48DC-42F1-8142-16CA25526FE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29" name="テキスト ボックス 428">
          <a:extLst>
            <a:ext uri="{FF2B5EF4-FFF2-40B4-BE49-F238E27FC236}">
              <a16:creationId xmlns:a16="http://schemas.microsoft.com/office/drawing/2014/main" id="{1FA848C1-FF99-4F1D-88DB-B15EA2D0C52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0" name="直線コネクタ 429">
          <a:extLst>
            <a:ext uri="{FF2B5EF4-FFF2-40B4-BE49-F238E27FC236}">
              <a16:creationId xmlns:a16="http://schemas.microsoft.com/office/drawing/2014/main" id="{DBB43979-2982-41C1-A341-8132A5AD02D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1" name="テキスト ボックス 430">
          <a:extLst>
            <a:ext uri="{FF2B5EF4-FFF2-40B4-BE49-F238E27FC236}">
              <a16:creationId xmlns:a16="http://schemas.microsoft.com/office/drawing/2014/main" id="{0447CAA6-BA41-4A37-AE9F-5D2A9C578FE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2" name="直線コネクタ 431">
          <a:extLst>
            <a:ext uri="{FF2B5EF4-FFF2-40B4-BE49-F238E27FC236}">
              <a16:creationId xmlns:a16="http://schemas.microsoft.com/office/drawing/2014/main" id="{4435818A-4D5B-4AF6-B8C8-44DB0BE7771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3" name="テキスト ボックス 432">
          <a:extLst>
            <a:ext uri="{FF2B5EF4-FFF2-40B4-BE49-F238E27FC236}">
              <a16:creationId xmlns:a16="http://schemas.microsoft.com/office/drawing/2014/main" id="{ABE60F6E-1D6A-4C90-8F8D-EBE6D1CF78F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4" name="直線コネクタ 433">
          <a:extLst>
            <a:ext uri="{FF2B5EF4-FFF2-40B4-BE49-F238E27FC236}">
              <a16:creationId xmlns:a16="http://schemas.microsoft.com/office/drawing/2014/main" id="{0077E58C-5411-4E67-9C14-AAEB2AD5CDF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5" name="テキスト ボックス 434">
          <a:extLst>
            <a:ext uri="{FF2B5EF4-FFF2-40B4-BE49-F238E27FC236}">
              <a16:creationId xmlns:a16="http://schemas.microsoft.com/office/drawing/2014/main" id="{E6D91E39-733F-4F01-B0B0-B6BA4184FA1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6" name="直線コネクタ 435">
          <a:extLst>
            <a:ext uri="{FF2B5EF4-FFF2-40B4-BE49-F238E27FC236}">
              <a16:creationId xmlns:a16="http://schemas.microsoft.com/office/drawing/2014/main" id="{E07591CD-9640-4C4D-9C93-FF881E71EF0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7" name="テキスト ボックス 436">
          <a:extLst>
            <a:ext uri="{FF2B5EF4-FFF2-40B4-BE49-F238E27FC236}">
              <a16:creationId xmlns:a16="http://schemas.microsoft.com/office/drawing/2014/main" id="{5F764477-27B7-4F5B-A353-956C62307BB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8" name="直線コネクタ 437">
          <a:extLst>
            <a:ext uri="{FF2B5EF4-FFF2-40B4-BE49-F238E27FC236}">
              <a16:creationId xmlns:a16="http://schemas.microsoft.com/office/drawing/2014/main" id="{D0DFFB33-55B8-48D8-A9CD-ACE0BD73111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39" name="テキスト ボックス 438">
          <a:extLst>
            <a:ext uri="{FF2B5EF4-FFF2-40B4-BE49-F238E27FC236}">
              <a16:creationId xmlns:a16="http://schemas.microsoft.com/office/drawing/2014/main" id="{2B833F60-464E-474D-8163-232F15D05EF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0" name="直線コネクタ 439">
          <a:extLst>
            <a:ext uri="{FF2B5EF4-FFF2-40B4-BE49-F238E27FC236}">
              <a16:creationId xmlns:a16="http://schemas.microsoft.com/office/drawing/2014/main" id="{3D332667-0DDB-4016-A465-AE778A8AEA5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1" name="【消防施設】&#10;有形固定資産減価償却率グラフ枠">
          <a:extLst>
            <a:ext uri="{FF2B5EF4-FFF2-40B4-BE49-F238E27FC236}">
              <a16:creationId xmlns:a16="http://schemas.microsoft.com/office/drawing/2014/main" id="{3D4B6061-23D5-4DBC-946E-DEC420A13ED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136071</xdr:rowOff>
    </xdr:from>
    <xdr:to>
      <xdr:col>85</xdr:col>
      <xdr:colOff>126364</xdr:colOff>
      <xdr:row>86</xdr:row>
      <xdr:rowOff>168729</xdr:rowOff>
    </xdr:to>
    <xdr:cxnSp macro="">
      <xdr:nvCxnSpPr>
        <xdr:cNvPr id="442" name="直線コネクタ 441">
          <a:extLst>
            <a:ext uri="{FF2B5EF4-FFF2-40B4-BE49-F238E27FC236}">
              <a16:creationId xmlns:a16="http://schemas.microsoft.com/office/drawing/2014/main" id="{3B2E3344-0AC5-4D2D-80B3-0F8AC42B7E47}"/>
            </a:ext>
          </a:extLst>
        </xdr:cNvPr>
        <xdr:cNvCxnSpPr/>
      </xdr:nvCxnSpPr>
      <xdr:spPr>
        <a:xfrm flipV="1">
          <a:off x="16318864" y="13509171"/>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3" name="【消防施設】&#10;有形固定資産減価償却率最小値テキスト">
          <a:extLst>
            <a:ext uri="{FF2B5EF4-FFF2-40B4-BE49-F238E27FC236}">
              <a16:creationId xmlns:a16="http://schemas.microsoft.com/office/drawing/2014/main" id="{41BC46C7-35E7-41E1-962B-EE4B9A5E35E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4" name="直線コネクタ 443">
          <a:extLst>
            <a:ext uri="{FF2B5EF4-FFF2-40B4-BE49-F238E27FC236}">
              <a16:creationId xmlns:a16="http://schemas.microsoft.com/office/drawing/2014/main" id="{64A96F73-E8F4-48A3-AFB2-FEEDA9C7C1D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82748</xdr:rowOff>
    </xdr:from>
    <xdr:ext cx="405111" cy="259045"/>
    <xdr:sp macro="" textlink="">
      <xdr:nvSpPr>
        <xdr:cNvPr id="445" name="【消防施設】&#10;有形固定資産減価償却率最大値テキスト">
          <a:extLst>
            <a:ext uri="{FF2B5EF4-FFF2-40B4-BE49-F238E27FC236}">
              <a16:creationId xmlns:a16="http://schemas.microsoft.com/office/drawing/2014/main" id="{50FDD037-92B1-460C-9012-E97B6BA647FB}"/>
            </a:ext>
          </a:extLst>
        </xdr:cNvPr>
        <xdr:cNvSpPr txBox="1"/>
      </xdr:nvSpPr>
      <xdr:spPr>
        <a:xfrm>
          <a:off x="16357600" y="1328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136071</xdr:rowOff>
    </xdr:from>
    <xdr:to>
      <xdr:col>86</xdr:col>
      <xdr:colOff>25400</xdr:colOff>
      <xdr:row>78</xdr:row>
      <xdr:rowOff>136071</xdr:rowOff>
    </xdr:to>
    <xdr:cxnSp macro="">
      <xdr:nvCxnSpPr>
        <xdr:cNvPr id="446" name="直線コネクタ 445">
          <a:extLst>
            <a:ext uri="{FF2B5EF4-FFF2-40B4-BE49-F238E27FC236}">
              <a16:creationId xmlns:a16="http://schemas.microsoft.com/office/drawing/2014/main" id="{29CD4AD7-B107-420E-8542-42AC539173B4}"/>
            </a:ext>
          </a:extLst>
        </xdr:cNvPr>
        <xdr:cNvCxnSpPr/>
      </xdr:nvCxnSpPr>
      <xdr:spPr>
        <a:xfrm>
          <a:off x="16230600" y="1350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447" name="【消防施設】&#10;有形固定資産減価償却率平均値テキスト">
          <a:extLst>
            <a:ext uri="{FF2B5EF4-FFF2-40B4-BE49-F238E27FC236}">
              <a16:creationId xmlns:a16="http://schemas.microsoft.com/office/drawing/2014/main" id="{628DC670-6DBC-4862-BC52-361B5CDFAC87}"/>
            </a:ext>
          </a:extLst>
        </xdr:cNvPr>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448" name="フローチャート: 判断 447">
          <a:extLst>
            <a:ext uri="{FF2B5EF4-FFF2-40B4-BE49-F238E27FC236}">
              <a16:creationId xmlns:a16="http://schemas.microsoft.com/office/drawing/2014/main" id="{1491ACE8-B055-49F3-ADF8-D28C0E403369}"/>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449" name="フローチャート: 判断 448">
          <a:extLst>
            <a:ext uri="{FF2B5EF4-FFF2-40B4-BE49-F238E27FC236}">
              <a16:creationId xmlns:a16="http://schemas.microsoft.com/office/drawing/2014/main" id="{16CA7DD5-34F6-4928-ABE3-C2B3F98FE3A0}"/>
            </a:ext>
          </a:extLst>
        </xdr:cNvPr>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29755</xdr:rowOff>
    </xdr:from>
    <xdr:to>
      <xdr:col>76</xdr:col>
      <xdr:colOff>165100</xdr:colOff>
      <xdr:row>82</xdr:row>
      <xdr:rowOff>131355</xdr:rowOff>
    </xdr:to>
    <xdr:sp macro="" textlink="">
      <xdr:nvSpPr>
        <xdr:cNvPr id="450" name="フローチャート: 判断 449">
          <a:extLst>
            <a:ext uri="{FF2B5EF4-FFF2-40B4-BE49-F238E27FC236}">
              <a16:creationId xmlns:a16="http://schemas.microsoft.com/office/drawing/2014/main" id="{B0763C20-3BD0-433B-B479-DE06D47F4705}"/>
            </a:ext>
          </a:extLst>
        </xdr:cNvPr>
        <xdr:cNvSpPr/>
      </xdr:nvSpPr>
      <xdr:spPr>
        <a:xfrm>
          <a:off x="14541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134257</xdr:rowOff>
    </xdr:from>
    <xdr:to>
      <xdr:col>72</xdr:col>
      <xdr:colOff>38100</xdr:colOff>
      <xdr:row>83</xdr:row>
      <xdr:rowOff>64407</xdr:rowOff>
    </xdr:to>
    <xdr:sp macro="" textlink="">
      <xdr:nvSpPr>
        <xdr:cNvPr id="451" name="フローチャート: 判断 450">
          <a:extLst>
            <a:ext uri="{FF2B5EF4-FFF2-40B4-BE49-F238E27FC236}">
              <a16:creationId xmlns:a16="http://schemas.microsoft.com/office/drawing/2014/main" id="{B62ADCA7-F5B8-4B12-BF17-94B7B3826300}"/>
            </a:ext>
          </a:extLst>
        </xdr:cNvPr>
        <xdr:cNvSpPr/>
      </xdr:nvSpPr>
      <xdr:spPr>
        <a:xfrm>
          <a:off x="13652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macro="" textlink="">
      <xdr:nvSpPr>
        <xdr:cNvPr id="452" name="フローチャート: 判断 451">
          <a:extLst>
            <a:ext uri="{FF2B5EF4-FFF2-40B4-BE49-F238E27FC236}">
              <a16:creationId xmlns:a16="http://schemas.microsoft.com/office/drawing/2014/main" id="{DB817B25-8F0F-411A-AE00-DB3E40E583BB}"/>
            </a:ext>
          </a:extLst>
        </xdr:cNvPr>
        <xdr:cNvSpPr/>
      </xdr:nvSpPr>
      <xdr:spPr>
        <a:xfrm>
          <a:off x="12763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8855215B-17B5-40A9-B80E-7885555FCB6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C6F48702-633B-4C44-8D61-FCBBC183513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421CA0C2-A911-407F-977E-8FDB881CA32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7CCC11AC-F8C3-4CEE-A25E-BD3CE431789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E693C142-BAB8-4E30-9090-015E2267FAB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85271</xdr:rowOff>
    </xdr:from>
    <xdr:to>
      <xdr:col>85</xdr:col>
      <xdr:colOff>177800</xdr:colOff>
      <xdr:row>79</xdr:row>
      <xdr:rowOff>15421</xdr:rowOff>
    </xdr:to>
    <xdr:sp macro="" textlink="">
      <xdr:nvSpPr>
        <xdr:cNvPr id="458" name="楕円 457">
          <a:extLst>
            <a:ext uri="{FF2B5EF4-FFF2-40B4-BE49-F238E27FC236}">
              <a16:creationId xmlns:a16="http://schemas.microsoft.com/office/drawing/2014/main" id="{CE3FAF13-5013-457E-BE04-6A35F38EB974}"/>
            </a:ext>
          </a:extLst>
        </xdr:cNvPr>
        <xdr:cNvSpPr/>
      </xdr:nvSpPr>
      <xdr:spPr>
        <a:xfrm>
          <a:off x="162687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38298</xdr:rowOff>
    </xdr:from>
    <xdr:ext cx="405111" cy="259045"/>
    <xdr:sp macro="" textlink="">
      <xdr:nvSpPr>
        <xdr:cNvPr id="459" name="【消防施設】&#10;有形固定資産減価償却率該当値テキスト">
          <a:extLst>
            <a:ext uri="{FF2B5EF4-FFF2-40B4-BE49-F238E27FC236}">
              <a16:creationId xmlns:a16="http://schemas.microsoft.com/office/drawing/2014/main" id="{A6918A4D-B384-4BE1-8736-20483F2A41BB}"/>
            </a:ext>
          </a:extLst>
        </xdr:cNvPr>
        <xdr:cNvSpPr txBox="1"/>
      </xdr:nvSpPr>
      <xdr:spPr>
        <a:xfrm>
          <a:off x="16357600" y="13411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50981</xdr:rowOff>
    </xdr:from>
    <xdr:to>
      <xdr:col>81</xdr:col>
      <xdr:colOff>101600</xdr:colOff>
      <xdr:row>78</xdr:row>
      <xdr:rowOff>152581</xdr:rowOff>
    </xdr:to>
    <xdr:sp macro="" textlink="">
      <xdr:nvSpPr>
        <xdr:cNvPr id="460" name="楕円 459">
          <a:extLst>
            <a:ext uri="{FF2B5EF4-FFF2-40B4-BE49-F238E27FC236}">
              <a16:creationId xmlns:a16="http://schemas.microsoft.com/office/drawing/2014/main" id="{2D5083F2-5267-4BE9-B9CF-CBA33E17B742}"/>
            </a:ext>
          </a:extLst>
        </xdr:cNvPr>
        <xdr:cNvSpPr/>
      </xdr:nvSpPr>
      <xdr:spPr>
        <a:xfrm>
          <a:off x="15430500" y="1342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101781</xdr:rowOff>
    </xdr:from>
    <xdr:to>
      <xdr:col>85</xdr:col>
      <xdr:colOff>127000</xdr:colOff>
      <xdr:row>78</xdr:row>
      <xdr:rowOff>136071</xdr:rowOff>
    </xdr:to>
    <xdr:cxnSp macro="">
      <xdr:nvCxnSpPr>
        <xdr:cNvPr id="461" name="直線コネクタ 460">
          <a:extLst>
            <a:ext uri="{FF2B5EF4-FFF2-40B4-BE49-F238E27FC236}">
              <a16:creationId xmlns:a16="http://schemas.microsoft.com/office/drawing/2014/main" id="{89DD7EEB-14F2-4BA6-B649-4034E94CAB76}"/>
            </a:ext>
          </a:extLst>
        </xdr:cNvPr>
        <xdr:cNvCxnSpPr/>
      </xdr:nvCxnSpPr>
      <xdr:spPr>
        <a:xfrm>
          <a:off x="15481300" y="1347488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21589</xdr:rowOff>
    </xdr:from>
    <xdr:to>
      <xdr:col>76</xdr:col>
      <xdr:colOff>165100</xdr:colOff>
      <xdr:row>78</xdr:row>
      <xdr:rowOff>123189</xdr:rowOff>
    </xdr:to>
    <xdr:sp macro="" textlink="">
      <xdr:nvSpPr>
        <xdr:cNvPr id="462" name="楕円 461">
          <a:extLst>
            <a:ext uri="{FF2B5EF4-FFF2-40B4-BE49-F238E27FC236}">
              <a16:creationId xmlns:a16="http://schemas.microsoft.com/office/drawing/2014/main" id="{9008A033-4B43-4D00-B19B-D7B8634E9B5A}"/>
            </a:ext>
          </a:extLst>
        </xdr:cNvPr>
        <xdr:cNvSpPr/>
      </xdr:nvSpPr>
      <xdr:spPr>
        <a:xfrm>
          <a:off x="14541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72389</xdr:rowOff>
    </xdr:from>
    <xdr:to>
      <xdr:col>81</xdr:col>
      <xdr:colOff>50800</xdr:colOff>
      <xdr:row>78</xdr:row>
      <xdr:rowOff>101781</xdr:rowOff>
    </xdr:to>
    <xdr:cxnSp macro="">
      <xdr:nvCxnSpPr>
        <xdr:cNvPr id="463" name="直線コネクタ 462">
          <a:extLst>
            <a:ext uri="{FF2B5EF4-FFF2-40B4-BE49-F238E27FC236}">
              <a16:creationId xmlns:a16="http://schemas.microsoft.com/office/drawing/2014/main" id="{7FA6F8AB-3465-448A-AC44-1E183BD19433}"/>
            </a:ext>
          </a:extLst>
        </xdr:cNvPr>
        <xdr:cNvCxnSpPr/>
      </xdr:nvCxnSpPr>
      <xdr:spPr>
        <a:xfrm>
          <a:off x="14592300" y="1344548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70576</xdr:rowOff>
    </xdr:from>
    <xdr:to>
      <xdr:col>72</xdr:col>
      <xdr:colOff>38100</xdr:colOff>
      <xdr:row>87</xdr:row>
      <xdr:rowOff>726</xdr:rowOff>
    </xdr:to>
    <xdr:sp macro="" textlink="">
      <xdr:nvSpPr>
        <xdr:cNvPr id="464" name="楕円 463">
          <a:extLst>
            <a:ext uri="{FF2B5EF4-FFF2-40B4-BE49-F238E27FC236}">
              <a16:creationId xmlns:a16="http://schemas.microsoft.com/office/drawing/2014/main" id="{DDC3BCB0-BEE8-4136-8148-DA8D0EB3B5E0}"/>
            </a:ext>
          </a:extLst>
        </xdr:cNvPr>
        <xdr:cNvSpPr/>
      </xdr:nvSpPr>
      <xdr:spPr>
        <a:xfrm>
          <a:off x="13652500" y="148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72389</xdr:rowOff>
    </xdr:from>
    <xdr:to>
      <xdr:col>76</xdr:col>
      <xdr:colOff>114300</xdr:colOff>
      <xdr:row>86</xdr:row>
      <xdr:rowOff>121376</xdr:rowOff>
    </xdr:to>
    <xdr:cxnSp macro="">
      <xdr:nvCxnSpPr>
        <xdr:cNvPr id="465" name="直線コネクタ 464">
          <a:extLst>
            <a:ext uri="{FF2B5EF4-FFF2-40B4-BE49-F238E27FC236}">
              <a16:creationId xmlns:a16="http://schemas.microsoft.com/office/drawing/2014/main" id="{EF31B8F7-787E-459D-BBE2-6FF8B4814327}"/>
            </a:ext>
          </a:extLst>
        </xdr:cNvPr>
        <xdr:cNvCxnSpPr/>
      </xdr:nvCxnSpPr>
      <xdr:spPr>
        <a:xfrm flipV="1">
          <a:off x="13703300" y="13445489"/>
          <a:ext cx="889000" cy="14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64044</xdr:rowOff>
    </xdr:from>
    <xdr:to>
      <xdr:col>67</xdr:col>
      <xdr:colOff>101600</xdr:colOff>
      <xdr:row>86</xdr:row>
      <xdr:rowOff>165644</xdr:rowOff>
    </xdr:to>
    <xdr:sp macro="" textlink="">
      <xdr:nvSpPr>
        <xdr:cNvPr id="466" name="楕円 465">
          <a:extLst>
            <a:ext uri="{FF2B5EF4-FFF2-40B4-BE49-F238E27FC236}">
              <a16:creationId xmlns:a16="http://schemas.microsoft.com/office/drawing/2014/main" id="{209594DD-295D-4A4F-BE5B-F61213E82696}"/>
            </a:ext>
          </a:extLst>
        </xdr:cNvPr>
        <xdr:cNvSpPr/>
      </xdr:nvSpPr>
      <xdr:spPr>
        <a:xfrm>
          <a:off x="12763500"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114844</xdr:rowOff>
    </xdr:from>
    <xdr:to>
      <xdr:col>71</xdr:col>
      <xdr:colOff>177800</xdr:colOff>
      <xdr:row>86</xdr:row>
      <xdr:rowOff>121376</xdr:rowOff>
    </xdr:to>
    <xdr:cxnSp macro="">
      <xdr:nvCxnSpPr>
        <xdr:cNvPr id="467" name="直線コネクタ 466">
          <a:extLst>
            <a:ext uri="{FF2B5EF4-FFF2-40B4-BE49-F238E27FC236}">
              <a16:creationId xmlns:a16="http://schemas.microsoft.com/office/drawing/2014/main" id="{15A0C710-B5FC-4232-8457-3BDC9169ACB7}"/>
            </a:ext>
          </a:extLst>
        </xdr:cNvPr>
        <xdr:cNvCxnSpPr/>
      </xdr:nvCxnSpPr>
      <xdr:spPr>
        <a:xfrm>
          <a:off x="12814300" y="1485954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45738</xdr:rowOff>
    </xdr:from>
    <xdr:ext cx="405111" cy="259045"/>
    <xdr:sp macro="" textlink="">
      <xdr:nvSpPr>
        <xdr:cNvPr id="468" name="n_1aveValue【消防施設】&#10;有形固定資産減価償却率">
          <a:extLst>
            <a:ext uri="{FF2B5EF4-FFF2-40B4-BE49-F238E27FC236}">
              <a16:creationId xmlns:a16="http://schemas.microsoft.com/office/drawing/2014/main" id="{C6A66804-0F40-4F3B-A86B-EE37BC187A42}"/>
            </a:ext>
          </a:extLst>
        </xdr:cNvPr>
        <xdr:cNvSpPr txBox="1"/>
      </xdr:nvSpPr>
      <xdr:spPr>
        <a:xfrm>
          <a:off x="15266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122482</xdr:rowOff>
    </xdr:from>
    <xdr:ext cx="405111" cy="259045"/>
    <xdr:sp macro="" textlink="">
      <xdr:nvSpPr>
        <xdr:cNvPr id="469" name="n_2aveValue【消防施設】&#10;有形固定資産減価償却率">
          <a:extLst>
            <a:ext uri="{FF2B5EF4-FFF2-40B4-BE49-F238E27FC236}">
              <a16:creationId xmlns:a16="http://schemas.microsoft.com/office/drawing/2014/main" id="{D3F95058-C5DC-468C-A07A-40F8384FF7AA}"/>
            </a:ext>
          </a:extLst>
        </xdr:cNvPr>
        <xdr:cNvSpPr txBox="1"/>
      </xdr:nvSpPr>
      <xdr:spPr>
        <a:xfrm>
          <a:off x="143897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80934</xdr:rowOff>
    </xdr:from>
    <xdr:ext cx="405111" cy="259045"/>
    <xdr:sp macro="" textlink="">
      <xdr:nvSpPr>
        <xdr:cNvPr id="470" name="n_3aveValue【消防施設】&#10;有形固定資産減価償却率">
          <a:extLst>
            <a:ext uri="{FF2B5EF4-FFF2-40B4-BE49-F238E27FC236}">
              <a16:creationId xmlns:a16="http://schemas.microsoft.com/office/drawing/2014/main" id="{FBF09189-0C1D-4441-A426-248FC6B82E1D}"/>
            </a:ext>
          </a:extLst>
        </xdr:cNvPr>
        <xdr:cNvSpPr txBox="1"/>
      </xdr:nvSpPr>
      <xdr:spPr>
        <a:xfrm>
          <a:off x="13500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76035</xdr:rowOff>
    </xdr:from>
    <xdr:ext cx="405111" cy="259045"/>
    <xdr:sp macro="" textlink="">
      <xdr:nvSpPr>
        <xdr:cNvPr id="471" name="n_4aveValue【消防施設】&#10;有形固定資産減価償却率">
          <a:extLst>
            <a:ext uri="{FF2B5EF4-FFF2-40B4-BE49-F238E27FC236}">
              <a16:creationId xmlns:a16="http://schemas.microsoft.com/office/drawing/2014/main" id="{0414FC20-4DA5-446C-BB9B-647928104D66}"/>
            </a:ext>
          </a:extLst>
        </xdr:cNvPr>
        <xdr:cNvSpPr txBox="1"/>
      </xdr:nvSpPr>
      <xdr:spPr>
        <a:xfrm>
          <a:off x="12611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169108</xdr:rowOff>
    </xdr:from>
    <xdr:ext cx="405111" cy="259045"/>
    <xdr:sp macro="" textlink="">
      <xdr:nvSpPr>
        <xdr:cNvPr id="472" name="n_1mainValue【消防施設】&#10;有形固定資産減価償却率">
          <a:extLst>
            <a:ext uri="{FF2B5EF4-FFF2-40B4-BE49-F238E27FC236}">
              <a16:creationId xmlns:a16="http://schemas.microsoft.com/office/drawing/2014/main" id="{81BC7F03-75AA-4027-90BF-550163FD08D3}"/>
            </a:ext>
          </a:extLst>
        </xdr:cNvPr>
        <xdr:cNvSpPr txBox="1"/>
      </xdr:nvSpPr>
      <xdr:spPr>
        <a:xfrm>
          <a:off x="15266044" y="1319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139716</xdr:rowOff>
    </xdr:from>
    <xdr:ext cx="405111" cy="259045"/>
    <xdr:sp macro="" textlink="">
      <xdr:nvSpPr>
        <xdr:cNvPr id="473" name="n_2mainValue【消防施設】&#10;有形固定資産減価償却率">
          <a:extLst>
            <a:ext uri="{FF2B5EF4-FFF2-40B4-BE49-F238E27FC236}">
              <a16:creationId xmlns:a16="http://schemas.microsoft.com/office/drawing/2014/main" id="{A4A5D940-7382-45E6-BB84-803A2A7FE043}"/>
            </a:ext>
          </a:extLst>
        </xdr:cNvPr>
        <xdr:cNvSpPr txBox="1"/>
      </xdr:nvSpPr>
      <xdr:spPr>
        <a:xfrm>
          <a:off x="14389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163303</xdr:rowOff>
    </xdr:from>
    <xdr:ext cx="405111" cy="259045"/>
    <xdr:sp macro="" textlink="">
      <xdr:nvSpPr>
        <xdr:cNvPr id="474" name="n_3mainValue【消防施設】&#10;有形固定資産減価償却率">
          <a:extLst>
            <a:ext uri="{FF2B5EF4-FFF2-40B4-BE49-F238E27FC236}">
              <a16:creationId xmlns:a16="http://schemas.microsoft.com/office/drawing/2014/main" id="{418951CB-642A-4786-8226-858CE5E5AF8D}"/>
            </a:ext>
          </a:extLst>
        </xdr:cNvPr>
        <xdr:cNvSpPr txBox="1"/>
      </xdr:nvSpPr>
      <xdr:spPr>
        <a:xfrm>
          <a:off x="13500744" y="1490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156771</xdr:rowOff>
    </xdr:from>
    <xdr:ext cx="405111" cy="259045"/>
    <xdr:sp macro="" textlink="">
      <xdr:nvSpPr>
        <xdr:cNvPr id="475" name="n_4mainValue【消防施設】&#10;有形固定資産減価償却率">
          <a:extLst>
            <a:ext uri="{FF2B5EF4-FFF2-40B4-BE49-F238E27FC236}">
              <a16:creationId xmlns:a16="http://schemas.microsoft.com/office/drawing/2014/main" id="{8C071A49-7C22-47F4-9110-C8926314B32D}"/>
            </a:ext>
          </a:extLst>
        </xdr:cNvPr>
        <xdr:cNvSpPr txBox="1"/>
      </xdr:nvSpPr>
      <xdr:spPr>
        <a:xfrm>
          <a:off x="12611744" y="1490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6" name="正方形/長方形 475">
          <a:extLst>
            <a:ext uri="{FF2B5EF4-FFF2-40B4-BE49-F238E27FC236}">
              <a16:creationId xmlns:a16="http://schemas.microsoft.com/office/drawing/2014/main" id="{5F1291A6-BCF2-4973-9B76-BA4DE8B72C1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7" name="正方形/長方形 476">
          <a:extLst>
            <a:ext uri="{FF2B5EF4-FFF2-40B4-BE49-F238E27FC236}">
              <a16:creationId xmlns:a16="http://schemas.microsoft.com/office/drawing/2014/main" id="{5F93CC3D-3E65-4929-BA49-C9A51F80B25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8" name="正方形/長方形 477">
          <a:extLst>
            <a:ext uri="{FF2B5EF4-FFF2-40B4-BE49-F238E27FC236}">
              <a16:creationId xmlns:a16="http://schemas.microsoft.com/office/drawing/2014/main" id="{844BCF56-30E1-42A2-AE41-3E8DA67014A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9" name="正方形/長方形 478">
          <a:extLst>
            <a:ext uri="{FF2B5EF4-FFF2-40B4-BE49-F238E27FC236}">
              <a16:creationId xmlns:a16="http://schemas.microsoft.com/office/drawing/2014/main" id="{8E6B252C-CD35-439F-B989-678CB80393E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0" name="正方形/長方形 479">
          <a:extLst>
            <a:ext uri="{FF2B5EF4-FFF2-40B4-BE49-F238E27FC236}">
              <a16:creationId xmlns:a16="http://schemas.microsoft.com/office/drawing/2014/main" id="{31F8A132-EB86-45C2-B56E-FFF4B553CC1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1" name="正方形/長方形 480">
          <a:extLst>
            <a:ext uri="{FF2B5EF4-FFF2-40B4-BE49-F238E27FC236}">
              <a16:creationId xmlns:a16="http://schemas.microsoft.com/office/drawing/2014/main" id="{6C41B4B7-9EC0-4CF5-B37A-6D075FF4DC7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2" name="正方形/長方形 481">
          <a:extLst>
            <a:ext uri="{FF2B5EF4-FFF2-40B4-BE49-F238E27FC236}">
              <a16:creationId xmlns:a16="http://schemas.microsoft.com/office/drawing/2014/main" id="{E79D4A93-100A-4A18-B1C1-CDAF5242CBD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3" name="正方形/長方形 482">
          <a:extLst>
            <a:ext uri="{FF2B5EF4-FFF2-40B4-BE49-F238E27FC236}">
              <a16:creationId xmlns:a16="http://schemas.microsoft.com/office/drawing/2014/main" id="{99AE61AE-E93F-4F4B-AA20-9BE69B909E6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4" name="テキスト ボックス 483">
          <a:extLst>
            <a:ext uri="{FF2B5EF4-FFF2-40B4-BE49-F238E27FC236}">
              <a16:creationId xmlns:a16="http://schemas.microsoft.com/office/drawing/2014/main" id="{40217784-4249-4F16-B277-59BEECBCD40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5" name="直線コネクタ 484">
          <a:extLst>
            <a:ext uri="{FF2B5EF4-FFF2-40B4-BE49-F238E27FC236}">
              <a16:creationId xmlns:a16="http://schemas.microsoft.com/office/drawing/2014/main" id="{41A18059-D37A-468C-BE26-F406454F973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86" name="直線コネクタ 485">
          <a:extLst>
            <a:ext uri="{FF2B5EF4-FFF2-40B4-BE49-F238E27FC236}">
              <a16:creationId xmlns:a16="http://schemas.microsoft.com/office/drawing/2014/main" id="{65D621AD-F834-4D34-AC23-1E60F4EEF0A7}"/>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87" name="テキスト ボックス 486">
          <a:extLst>
            <a:ext uri="{FF2B5EF4-FFF2-40B4-BE49-F238E27FC236}">
              <a16:creationId xmlns:a16="http://schemas.microsoft.com/office/drawing/2014/main" id="{67AAA7CF-3576-4839-8B80-B880A69799A4}"/>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88" name="直線コネクタ 487">
          <a:extLst>
            <a:ext uri="{FF2B5EF4-FFF2-40B4-BE49-F238E27FC236}">
              <a16:creationId xmlns:a16="http://schemas.microsoft.com/office/drawing/2014/main" id="{9DE7113F-898D-45F5-838B-E2BE6CA0E4A3}"/>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89" name="テキスト ボックス 488">
          <a:extLst>
            <a:ext uri="{FF2B5EF4-FFF2-40B4-BE49-F238E27FC236}">
              <a16:creationId xmlns:a16="http://schemas.microsoft.com/office/drawing/2014/main" id="{B6B23EE1-D6F6-43BF-A400-5923A55A69E8}"/>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0" name="直線コネクタ 489">
          <a:extLst>
            <a:ext uri="{FF2B5EF4-FFF2-40B4-BE49-F238E27FC236}">
              <a16:creationId xmlns:a16="http://schemas.microsoft.com/office/drawing/2014/main" id="{F8F38393-37D5-4359-AD6A-E88A7607E31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1" name="テキスト ボックス 490">
          <a:extLst>
            <a:ext uri="{FF2B5EF4-FFF2-40B4-BE49-F238E27FC236}">
              <a16:creationId xmlns:a16="http://schemas.microsoft.com/office/drawing/2014/main" id="{235C67A7-D92F-4B48-B487-1E87368DAAC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2" name="直線コネクタ 491">
          <a:extLst>
            <a:ext uri="{FF2B5EF4-FFF2-40B4-BE49-F238E27FC236}">
              <a16:creationId xmlns:a16="http://schemas.microsoft.com/office/drawing/2014/main" id="{766F92D7-F384-41A7-8A8D-A763616E88A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3" name="テキスト ボックス 492">
          <a:extLst>
            <a:ext uri="{FF2B5EF4-FFF2-40B4-BE49-F238E27FC236}">
              <a16:creationId xmlns:a16="http://schemas.microsoft.com/office/drawing/2014/main" id="{E2240088-C2CB-461A-9113-C8CBF0D2B26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4" name="直線コネクタ 493">
          <a:extLst>
            <a:ext uri="{FF2B5EF4-FFF2-40B4-BE49-F238E27FC236}">
              <a16:creationId xmlns:a16="http://schemas.microsoft.com/office/drawing/2014/main" id="{65DD72EA-4CA1-47A0-9B4D-530BFB801AB3}"/>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5" name="テキスト ボックス 494">
          <a:extLst>
            <a:ext uri="{FF2B5EF4-FFF2-40B4-BE49-F238E27FC236}">
              <a16:creationId xmlns:a16="http://schemas.microsoft.com/office/drawing/2014/main" id="{B7333DC9-4F2B-438D-8B61-8E33CB57CC4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6" name="直線コネクタ 495">
          <a:extLst>
            <a:ext uri="{FF2B5EF4-FFF2-40B4-BE49-F238E27FC236}">
              <a16:creationId xmlns:a16="http://schemas.microsoft.com/office/drawing/2014/main" id="{D0152771-D337-4BA2-A6F0-9EEEC37D6A06}"/>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97" name="テキスト ボックス 496">
          <a:extLst>
            <a:ext uri="{FF2B5EF4-FFF2-40B4-BE49-F238E27FC236}">
              <a16:creationId xmlns:a16="http://schemas.microsoft.com/office/drawing/2014/main" id="{C838BDD1-57EE-4F1A-ADA7-DA1029D39A04}"/>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8" name="直線コネクタ 497">
          <a:extLst>
            <a:ext uri="{FF2B5EF4-FFF2-40B4-BE49-F238E27FC236}">
              <a16:creationId xmlns:a16="http://schemas.microsoft.com/office/drawing/2014/main" id="{9EC50E5D-139B-4C2A-B938-2DA856977ED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9" name="テキスト ボックス 498">
          <a:extLst>
            <a:ext uri="{FF2B5EF4-FFF2-40B4-BE49-F238E27FC236}">
              <a16:creationId xmlns:a16="http://schemas.microsoft.com/office/drawing/2014/main" id="{2A56C2F0-B6A7-4F89-94E5-F0F71AF91B1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0" name="【消防施設】&#10;一人当たり面積グラフ枠">
          <a:extLst>
            <a:ext uri="{FF2B5EF4-FFF2-40B4-BE49-F238E27FC236}">
              <a16:creationId xmlns:a16="http://schemas.microsoft.com/office/drawing/2014/main" id="{071D271B-9FF5-4625-A01A-B99F0A901A5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134438</xdr:rowOff>
    </xdr:from>
    <xdr:to>
      <xdr:col>116</xdr:col>
      <xdr:colOff>62864</xdr:colOff>
      <xdr:row>86</xdr:row>
      <xdr:rowOff>152400</xdr:rowOff>
    </xdr:to>
    <xdr:cxnSp macro="">
      <xdr:nvCxnSpPr>
        <xdr:cNvPr id="501" name="直線コネクタ 500">
          <a:extLst>
            <a:ext uri="{FF2B5EF4-FFF2-40B4-BE49-F238E27FC236}">
              <a16:creationId xmlns:a16="http://schemas.microsoft.com/office/drawing/2014/main" id="{FCC18261-3CED-48ED-B577-40BF50183AD3}"/>
            </a:ext>
          </a:extLst>
        </xdr:cNvPr>
        <xdr:cNvCxnSpPr/>
      </xdr:nvCxnSpPr>
      <xdr:spPr>
        <a:xfrm flipV="1">
          <a:off x="22160864" y="13336088"/>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502" name="【消防施設】&#10;一人当たり面積最小値テキスト">
          <a:extLst>
            <a:ext uri="{FF2B5EF4-FFF2-40B4-BE49-F238E27FC236}">
              <a16:creationId xmlns:a16="http://schemas.microsoft.com/office/drawing/2014/main" id="{9421189F-3BA9-4F55-A151-0973FDE6734E}"/>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503" name="直線コネクタ 502">
          <a:extLst>
            <a:ext uri="{FF2B5EF4-FFF2-40B4-BE49-F238E27FC236}">
              <a16:creationId xmlns:a16="http://schemas.microsoft.com/office/drawing/2014/main" id="{37EC967D-9343-433C-9FCD-38B7CCC30278}"/>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81115</xdr:rowOff>
    </xdr:from>
    <xdr:ext cx="469744" cy="259045"/>
    <xdr:sp macro="" textlink="">
      <xdr:nvSpPr>
        <xdr:cNvPr id="504" name="【消防施設】&#10;一人当たり面積最大値テキスト">
          <a:extLst>
            <a:ext uri="{FF2B5EF4-FFF2-40B4-BE49-F238E27FC236}">
              <a16:creationId xmlns:a16="http://schemas.microsoft.com/office/drawing/2014/main" id="{A3BCC409-63E0-49CF-86CF-0826923A0081}"/>
            </a:ext>
          </a:extLst>
        </xdr:cNvPr>
        <xdr:cNvSpPr txBox="1"/>
      </xdr:nvSpPr>
      <xdr:spPr>
        <a:xfrm>
          <a:off x="22199600" y="1311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134438</xdr:rowOff>
    </xdr:from>
    <xdr:to>
      <xdr:col>116</xdr:col>
      <xdr:colOff>152400</xdr:colOff>
      <xdr:row>77</xdr:row>
      <xdr:rowOff>134438</xdr:rowOff>
    </xdr:to>
    <xdr:cxnSp macro="">
      <xdr:nvCxnSpPr>
        <xdr:cNvPr id="505" name="直線コネクタ 504">
          <a:extLst>
            <a:ext uri="{FF2B5EF4-FFF2-40B4-BE49-F238E27FC236}">
              <a16:creationId xmlns:a16="http://schemas.microsoft.com/office/drawing/2014/main" id="{FB8014B7-7FD3-4234-ACE6-55F207064C4F}"/>
            </a:ext>
          </a:extLst>
        </xdr:cNvPr>
        <xdr:cNvCxnSpPr/>
      </xdr:nvCxnSpPr>
      <xdr:spPr>
        <a:xfrm>
          <a:off x="22072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58800</xdr:rowOff>
    </xdr:from>
    <xdr:ext cx="469744" cy="259045"/>
    <xdr:sp macro="" textlink="">
      <xdr:nvSpPr>
        <xdr:cNvPr id="506" name="【消防施設】&#10;一人当たり面積平均値テキスト">
          <a:extLst>
            <a:ext uri="{FF2B5EF4-FFF2-40B4-BE49-F238E27FC236}">
              <a16:creationId xmlns:a16="http://schemas.microsoft.com/office/drawing/2014/main" id="{804EEC80-70DD-406D-88B9-3B6FCEBC3648}"/>
            </a:ext>
          </a:extLst>
        </xdr:cNvPr>
        <xdr:cNvSpPr txBox="1"/>
      </xdr:nvSpPr>
      <xdr:spPr>
        <a:xfrm>
          <a:off x="22199600" y="1428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507" name="フローチャート: 判断 506">
          <a:extLst>
            <a:ext uri="{FF2B5EF4-FFF2-40B4-BE49-F238E27FC236}">
              <a16:creationId xmlns:a16="http://schemas.microsoft.com/office/drawing/2014/main" id="{9465DF2F-C6DD-43B3-B87D-9B53AA6A49B9}"/>
            </a:ext>
          </a:extLst>
        </xdr:cNvPr>
        <xdr:cNvSpPr/>
      </xdr:nvSpPr>
      <xdr:spPr>
        <a:xfrm>
          <a:off x="221107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508" name="フローチャート: 判断 507">
          <a:extLst>
            <a:ext uri="{FF2B5EF4-FFF2-40B4-BE49-F238E27FC236}">
              <a16:creationId xmlns:a16="http://schemas.microsoft.com/office/drawing/2014/main" id="{6FFEAB7A-6C4F-4E57-A8B5-7D111472FA09}"/>
            </a:ext>
          </a:extLst>
        </xdr:cNvPr>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31387</xdr:rowOff>
    </xdr:from>
    <xdr:to>
      <xdr:col>107</xdr:col>
      <xdr:colOff>101600</xdr:colOff>
      <xdr:row>83</xdr:row>
      <xdr:rowOff>132987</xdr:rowOff>
    </xdr:to>
    <xdr:sp macro="" textlink="">
      <xdr:nvSpPr>
        <xdr:cNvPr id="509" name="フローチャート: 判断 508">
          <a:extLst>
            <a:ext uri="{FF2B5EF4-FFF2-40B4-BE49-F238E27FC236}">
              <a16:creationId xmlns:a16="http://schemas.microsoft.com/office/drawing/2014/main" id="{9A97161F-CD20-4740-AAAD-AD39866219F9}"/>
            </a:ext>
          </a:extLst>
        </xdr:cNvPr>
        <xdr:cNvSpPr/>
      </xdr:nvSpPr>
      <xdr:spPr>
        <a:xfrm>
          <a:off x="20383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510" name="フローチャート: 判断 509">
          <a:extLst>
            <a:ext uri="{FF2B5EF4-FFF2-40B4-BE49-F238E27FC236}">
              <a16:creationId xmlns:a16="http://schemas.microsoft.com/office/drawing/2014/main" id="{F393DB66-78FD-4E56-9773-59B9060738BC}"/>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96701</xdr:rowOff>
    </xdr:from>
    <xdr:to>
      <xdr:col>98</xdr:col>
      <xdr:colOff>38100</xdr:colOff>
      <xdr:row>84</xdr:row>
      <xdr:rowOff>26851</xdr:rowOff>
    </xdr:to>
    <xdr:sp macro="" textlink="">
      <xdr:nvSpPr>
        <xdr:cNvPr id="511" name="フローチャート: 判断 510">
          <a:extLst>
            <a:ext uri="{FF2B5EF4-FFF2-40B4-BE49-F238E27FC236}">
              <a16:creationId xmlns:a16="http://schemas.microsoft.com/office/drawing/2014/main" id="{4F0CD675-541C-41D4-B4C7-0DDECF9208FB}"/>
            </a:ext>
          </a:extLst>
        </xdr:cNvPr>
        <xdr:cNvSpPr/>
      </xdr:nvSpPr>
      <xdr:spPr>
        <a:xfrm>
          <a:off x="18605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9F7C1E72-DCF6-404C-9788-53BC6C7BFF3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C2835A66-7E6F-45FD-9B33-25BE9F09B5F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FC6900A1-ACA4-42CA-9264-1AE79F28B59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B6276F16-72B7-4E2C-80CF-0232E39D00B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4C3FAA28-7E5A-432F-92D6-8D2872EA691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65677</xdr:rowOff>
    </xdr:from>
    <xdr:to>
      <xdr:col>116</xdr:col>
      <xdr:colOff>114300</xdr:colOff>
      <xdr:row>80</xdr:row>
      <xdr:rowOff>167277</xdr:rowOff>
    </xdr:to>
    <xdr:sp macro="" textlink="">
      <xdr:nvSpPr>
        <xdr:cNvPr id="517" name="楕円 516">
          <a:extLst>
            <a:ext uri="{FF2B5EF4-FFF2-40B4-BE49-F238E27FC236}">
              <a16:creationId xmlns:a16="http://schemas.microsoft.com/office/drawing/2014/main" id="{2724C2AC-70AA-44AE-A9D0-F539ABEF3488}"/>
            </a:ext>
          </a:extLst>
        </xdr:cNvPr>
        <xdr:cNvSpPr/>
      </xdr:nvSpPr>
      <xdr:spPr>
        <a:xfrm>
          <a:off x="221107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88554</xdr:rowOff>
    </xdr:from>
    <xdr:ext cx="469744" cy="259045"/>
    <xdr:sp macro="" textlink="">
      <xdr:nvSpPr>
        <xdr:cNvPr id="518" name="【消防施設】&#10;一人当たり面積該当値テキスト">
          <a:extLst>
            <a:ext uri="{FF2B5EF4-FFF2-40B4-BE49-F238E27FC236}">
              <a16:creationId xmlns:a16="http://schemas.microsoft.com/office/drawing/2014/main" id="{D11CB3F7-0047-4000-BF39-31BB63139DBC}"/>
            </a:ext>
          </a:extLst>
        </xdr:cNvPr>
        <xdr:cNvSpPr txBox="1"/>
      </xdr:nvSpPr>
      <xdr:spPr>
        <a:xfrm>
          <a:off x="22199600" y="1363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88537</xdr:rowOff>
    </xdr:from>
    <xdr:to>
      <xdr:col>112</xdr:col>
      <xdr:colOff>38100</xdr:colOff>
      <xdr:row>81</xdr:row>
      <xdr:rowOff>18687</xdr:rowOff>
    </xdr:to>
    <xdr:sp macro="" textlink="">
      <xdr:nvSpPr>
        <xdr:cNvPr id="519" name="楕円 518">
          <a:extLst>
            <a:ext uri="{FF2B5EF4-FFF2-40B4-BE49-F238E27FC236}">
              <a16:creationId xmlns:a16="http://schemas.microsoft.com/office/drawing/2014/main" id="{D39C79E6-FC72-4767-83D7-0A447773CD68}"/>
            </a:ext>
          </a:extLst>
        </xdr:cNvPr>
        <xdr:cNvSpPr/>
      </xdr:nvSpPr>
      <xdr:spPr>
        <a:xfrm>
          <a:off x="21272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116477</xdr:rowOff>
    </xdr:from>
    <xdr:to>
      <xdr:col>116</xdr:col>
      <xdr:colOff>63500</xdr:colOff>
      <xdr:row>80</xdr:row>
      <xdr:rowOff>139337</xdr:rowOff>
    </xdr:to>
    <xdr:cxnSp macro="">
      <xdr:nvCxnSpPr>
        <xdr:cNvPr id="520" name="直線コネクタ 519">
          <a:extLst>
            <a:ext uri="{FF2B5EF4-FFF2-40B4-BE49-F238E27FC236}">
              <a16:creationId xmlns:a16="http://schemas.microsoft.com/office/drawing/2014/main" id="{B1980D37-D752-457D-83FB-4F3D4F418A29}"/>
            </a:ext>
          </a:extLst>
        </xdr:cNvPr>
        <xdr:cNvCxnSpPr/>
      </xdr:nvCxnSpPr>
      <xdr:spPr>
        <a:xfrm flipV="1">
          <a:off x="21323300" y="1383247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98334</xdr:rowOff>
    </xdr:from>
    <xdr:to>
      <xdr:col>107</xdr:col>
      <xdr:colOff>101600</xdr:colOff>
      <xdr:row>81</xdr:row>
      <xdr:rowOff>28484</xdr:rowOff>
    </xdr:to>
    <xdr:sp macro="" textlink="">
      <xdr:nvSpPr>
        <xdr:cNvPr id="521" name="楕円 520">
          <a:extLst>
            <a:ext uri="{FF2B5EF4-FFF2-40B4-BE49-F238E27FC236}">
              <a16:creationId xmlns:a16="http://schemas.microsoft.com/office/drawing/2014/main" id="{24E47FC3-CDDC-4B16-B735-4FBD52BADFF6}"/>
            </a:ext>
          </a:extLst>
        </xdr:cNvPr>
        <xdr:cNvSpPr/>
      </xdr:nvSpPr>
      <xdr:spPr>
        <a:xfrm>
          <a:off x="20383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139337</xdr:rowOff>
    </xdr:from>
    <xdr:to>
      <xdr:col>111</xdr:col>
      <xdr:colOff>177800</xdr:colOff>
      <xdr:row>80</xdr:row>
      <xdr:rowOff>149134</xdr:rowOff>
    </xdr:to>
    <xdr:cxnSp macro="">
      <xdr:nvCxnSpPr>
        <xdr:cNvPr id="522" name="直線コネクタ 521">
          <a:extLst>
            <a:ext uri="{FF2B5EF4-FFF2-40B4-BE49-F238E27FC236}">
              <a16:creationId xmlns:a16="http://schemas.microsoft.com/office/drawing/2014/main" id="{5C44D7F8-58DA-4F45-B97C-1FA693B6307E}"/>
            </a:ext>
          </a:extLst>
        </xdr:cNvPr>
        <xdr:cNvCxnSpPr/>
      </xdr:nvCxnSpPr>
      <xdr:spPr>
        <a:xfrm flipV="1">
          <a:off x="20434300" y="138553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160382</xdr:rowOff>
    </xdr:from>
    <xdr:to>
      <xdr:col>102</xdr:col>
      <xdr:colOff>165100</xdr:colOff>
      <xdr:row>83</xdr:row>
      <xdr:rowOff>90532</xdr:rowOff>
    </xdr:to>
    <xdr:sp macro="" textlink="">
      <xdr:nvSpPr>
        <xdr:cNvPr id="523" name="楕円 522">
          <a:extLst>
            <a:ext uri="{FF2B5EF4-FFF2-40B4-BE49-F238E27FC236}">
              <a16:creationId xmlns:a16="http://schemas.microsoft.com/office/drawing/2014/main" id="{C4FDCA11-C1B6-4F90-92BA-F9B5432B6280}"/>
            </a:ext>
          </a:extLst>
        </xdr:cNvPr>
        <xdr:cNvSpPr/>
      </xdr:nvSpPr>
      <xdr:spPr>
        <a:xfrm>
          <a:off x="19494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149134</xdr:rowOff>
    </xdr:from>
    <xdr:to>
      <xdr:col>107</xdr:col>
      <xdr:colOff>50800</xdr:colOff>
      <xdr:row>83</xdr:row>
      <xdr:rowOff>39732</xdr:rowOff>
    </xdr:to>
    <xdr:cxnSp macro="">
      <xdr:nvCxnSpPr>
        <xdr:cNvPr id="524" name="直線コネクタ 523">
          <a:extLst>
            <a:ext uri="{FF2B5EF4-FFF2-40B4-BE49-F238E27FC236}">
              <a16:creationId xmlns:a16="http://schemas.microsoft.com/office/drawing/2014/main" id="{B078D17C-D215-467E-893F-FD9FEE24298D}"/>
            </a:ext>
          </a:extLst>
        </xdr:cNvPr>
        <xdr:cNvCxnSpPr/>
      </xdr:nvCxnSpPr>
      <xdr:spPr>
        <a:xfrm flipV="1">
          <a:off x="19545300" y="13865134"/>
          <a:ext cx="889000" cy="40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1995</xdr:rowOff>
    </xdr:from>
    <xdr:to>
      <xdr:col>98</xdr:col>
      <xdr:colOff>38100</xdr:colOff>
      <xdr:row>83</xdr:row>
      <xdr:rowOff>103595</xdr:rowOff>
    </xdr:to>
    <xdr:sp macro="" textlink="">
      <xdr:nvSpPr>
        <xdr:cNvPr id="525" name="楕円 524">
          <a:extLst>
            <a:ext uri="{FF2B5EF4-FFF2-40B4-BE49-F238E27FC236}">
              <a16:creationId xmlns:a16="http://schemas.microsoft.com/office/drawing/2014/main" id="{7A0EDCB3-8844-43CB-ADEB-48804E5CAE97}"/>
            </a:ext>
          </a:extLst>
        </xdr:cNvPr>
        <xdr:cNvSpPr/>
      </xdr:nvSpPr>
      <xdr:spPr>
        <a:xfrm>
          <a:off x="18605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39732</xdr:rowOff>
    </xdr:from>
    <xdr:to>
      <xdr:col>102</xdr:col>
      <xdr:colOff>114300</xdr:colOff>
      <xdr:row>83</xdr:row>
      <xdr:rowOff>52795</xdr:rowOff>
    </xdr:to>
    <xdr:cxnSp macro="">
      <xdr:nvCxnSpPr>
        <xdr:cNvPr id="526" name="直線コネクタ 525">
          <a:extLst>
            <a:ext uri="{FF2B5EF4-FFF2-40B4-BE49-F238E27FC236}">
              <a16:creationId xmlns:a16="http://schemas.microsoft.com/office/drawing/2014/main" id="{5C129BDB-34CF-4E79-8681-1775714915AA}"/>
            </a:ext>
          </a:extLst>
        </xdr:cNvPr>
        <xdr:cNvCxnSpPr/>
      </xdr:nvCxnSpPr>
      <xdr:spPr>
        <a:xfrm flipV="1">
          <a:off x="18656300" y="142700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1650</xdr:rowOff>
    </xdr:from>
    <xdr:ext cx="469744" cy="259045"/>
    <xdr:sp macro="" textlink="">
      <xdr:nvSpPr>
        <xdr:cNvPr id="527" name="n_1aveValue【消防施設】&#10;一人当たり面積">
          <a:extLst>
            <a:ext uri="{FF2B5EF4-FFF2-40B4-BE49-F238E27FC236}">
              <a16:creationId xmlns:a16="http://schemas.microsoft.com/office/drawing/2014/main" id="{830E039D-EF57-43E4-9297-D24AD915FEF6}"/>
            </a:ext>
          </a:extLst>
        </xdr:cNvPr>
        <xdr:cNvSpPr txBox="1"/>
      </xdr:nvSpPr>
      <xdr:spPr>
        <a:xfrm>
          <a:off x="210757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124114</xdr:rowOff>
    </xdr:from>
    <xdr:ext cx="469744" cy="259045"/>
    <xdr:sp macro="" textlink="">
      <xdr:nvSpPr>
        <xdr:cNvPr id="528" name="n_2aveValue【消防施設】&#10;一人当たり面積">
          <a:extLst>
            <a:ext uri="{FF2B5EF4-FFF2-40B4-BE49-F238E27FC236}">
              <a16:creationId xmlns:a16="http://schemas.microsoft.com/office/drawing/2014/main" id="{FC532C68-E40F-4DE4-8AA2-54F2F37EAB8D}"/>
            </a:ext>
          </a:extLst>
        </xdr:cNvPr>
        <xdr:cNvSpPr txBox="1"/>
      </xdr:nvSpPr>
      <xdr:spPr>
        <a:xfrm>
          <a:off x="20199427" y="1435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529" name="n_3aveValue【消防施設】&#10;一人当たり面積">
          <a:extLst>
            <a:ext uri="{FF2B5EF4-FFF2-40B4-BE49-F238E27FC236}">
              <a16:creationId xmlns:a16="http://schemas.microsoft.com/office/drawing/2014/main" id="{7389E965-9007-453E-B81B-F82ACAEABA71}"/>
            </a:ext>
          </a:extLst>
        </xdr:cNvPr>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17978</xdr:rowOff>
    </xdr:from>
    <xdr:ext cx="469744" cy="259045"/>
    <xdr:sp macro="" textlink="">
      <xdr:nvSpPr>
        <xdr:cNvPr id="530" name="n_4aveValue【消防施設】&#10;一人当たり面積">
          <a:extLst>
            <a:ext uri="{FF2B5EF4-FFF2-40B4-BE49-F238E27FC236}">
              <a16:creationId xmlns:a16="http://schemas.microsoft.com/office/drawing/2014/main" id="{C60E9A84-6C51-4110-B132-0ABDF2550915}"/>
            </a:ext>
          </a:extLst>
        </xdr:cNvPr>
        <xdr:cNvSpPr txBox="1"/>
      </xdr:nvSpPr>
      <xdr:spPr>
        <a:xfrm>
          <a:off x="184214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35214</xdr:rowOff>
    </xdr:from>
    <xdr:ext cx="469744" cy="259045"/>
    <xdr:sp macro="" textlink="">
      <xdr:nvSpPr>
        <xdr:cNvPr id="531" name="n_1mainValue【消防施設】&#10;一人当たり面積">
          <a:extLst>
            <a:ext uri="{FF2B5EF4-FFF2-40B4-BE49-F238E27FC236}">
              <a16:creationId xmlns:a16="http://schemas.microsoft.com/office/drawing/2014/main" id="{9F11EE8F-3794-41B1-AC8A-C15DEF73CAAC}"/>
            </a:ext>
          </a:extLst>
        </xdr:cNvPr>
        <xdr:cNvSpPr txBox="1"/>
      </xdr:nvSpPr>
      <xdr:spPr>
        <a:xfrm>
          <a:off x="21075727" y="1357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45011</xdr:rowOff>
    </xdr:from>
    <xdr:ext cx="469744" cy="259045"/>
    <xdr:sp macro="" textlink="">
      <xdr:nvSpPr>
        <xdr:cNvPr id="532" name="n_2mainValue【消防施設】&#10;一人当たり面積">
          <a:extLst>
            <a:ext uri="{FF2B5EF4-FFF2-40B4-BE49-F238E27FC236}">
              <a16:creationId xmlns:a16="http://schemas.microsoft.com/office/drawing/2014/main" id="{93DCABB4-4DA2-45E1-8638-A6827896F391}"/>
            </a:ext>
          </a:extLst>
        </xdr:cNvPr>
        <xdr:cNvSpPr txBox="1"/>
      </xdr:nvSpPr>
      <xdr:spPr>
        <a:xfrm>
          <a:off x="20199427" y="1358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107059</xdr:rowOff>
    </xdr:from>
    <xdr:ext cx="469744" cy="259045"/>
    <xdr:sp macro="" textlink="">
      <xdr:nvSpPr>
        <xdr:cNvPr id="533" name="n_3mainValue【消防施設】&#10;一人当たり面積">
          <a:extLst>
            <a:ext uri="{FF2B5EF4-FFF2-40B4-BE49-F238E27FC236}">
              <a16:creationId xmlns:a16="http://schemas.microsoft.com/office/drawing/2014/main" id="{5B54C278-B145-40F6-9086-1D0DC715B00B}"/>
            </a:ext>
          </a:extLst>
        </xdr:cNvPr>
        <xdr:cNvSpPr txBox="1"/>
      </xdr:nvSpPr>
      <xdr:spPr>
        <a:xfrm>
          <a:off x="19310427" y="139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120122</xdr:rowOff>
    </xdr:from>
    <xdr:ext cx="469744" cy="259045"/>
    <xdr:sp macro="" textlink="">
      <xdr:nvSpPr>
        <xdr:cNvPr id="534" name="n_4mainValue【消防施設】&#10;一人当たり面積">
          <a:extLst>
            <a:ext uri="{FF2B5EF4-FFF2-40B4-BE49-F238E27FC236}">
              <a16:creationId xmlns:a16="http://schemas.microsoft.com/office/drawing/2014/main" id="{618908B1-0361-46FF-BD89-4E54CEFA1866}"/>
            </a:ext>
          </a:extLst>
        </xdr:cNvPr>
        <xdr:cNvSpPr txBox="1"/>
      </xdr:nvSpPr>
      <xdr:spPr>
        <a:xfrm>
          <a:off x="18421427" y="140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a:extLst>
            <a:ext uri="{FF2B5EF4-FFF2-40B4-BE49-F238E27FC236}">
              <a16:creationId xmlns:a16="http://schemas.microsoft.com/office/drawing/2014/main" id="{FD25D88F-7B68-4C92-8B4F-1F1FC389F26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a:extLst>
            <a:ext uri="{FF2B5EF4-FFF2-40B4-BE49-F238E27FC236}">
              <a16:creationId xmlns:a16="http://schemas.microsoft.com/office/drawing/2014/main" id="{C663C7AB-7D2F-4D93-A6A8-74C6382D0B3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a:extLst>
            <a:ext uri="{FF2B5EF4-FFF2-40B4-BE49-F238E27FC236}">
              <a16:creationId xmlns:a16="http://schemas.microsoft.com/office/drawing/2014/main" id="{F081582E-9516-45E9-BE48-E95E9DB3427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a:extLst>
            <a:ext uri="{FF2B5EF4-FFF2-40B4-BE49-F238E27FC236}">
              <a16:creationId xmlns:a16="http://schemas.microsoft.com/office/drawing/2014/main" id="{B1CF49FA-B8F7-4FEA-B7A1-2A263D0FCBF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a:extLst>
            <a:ext uri="{FF2B5EF4-FFF2-40B4-BE49-F238E27FC236}">
              <a16:creationId xmlns:a16="http://schemas.microsoft.com/office/drawing/2014/main" id="{2EC03EFD-0F04-4B81-832B-37FA266A84A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a:extLst>
            <a:ext uri="{FF2B5EF4-FFF2-40B4-BE49-F238E27FC236}">
              <a16:creationId xmlns:a16="http://schemas.microsoft.com/office/drawing/2014/main" id="{826ECA19-F2C1-4977-A00E-D4B11E1EC55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a:extLst>
            <a:ext uri="{FF2B5EF4-FFF2-40B4-BE49-F238E27FC236}">
              <a16:creationId xmlns:a16="http://schemas.microsoft.com/office/drawing/2014/main" id="{54AD5CAC-D3C6-43FA-B74C-B60E8461EEC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a:extLst>
            <a:ext uri="{FF2B5EF4-FFF2-40B4-BE49-F238E27FC236}">
              <a16:creationId xmlns:a16="http://schemas.microsoft.com/office/drawing/2014/main" id="{F5EFD97C-AB7E-43E4-97C0-CBFE72DEC00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a:extLst>
            <a:ext uri="{FF2B5EF4-FFF2-40B4-BE49-F238E27FC236}">
              <a16:creationId xmlns:a16="http://schemas.microsoft.com/office/drawing/2014/main" id="{23C16CBA-3838-4C48-B4A4-3501E52B4B6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a:extLst>
            <a:ext uri="{FF2B5EF4-FFF2-40B4-BE49-F238E27FC236}">
              <a16:creationId xmlns:a16="http://schemas.microsoft.com/office/drawing/2014/main" id="{DCC7EFE2-52B5-4C5A-A98F-D5A4E155449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5" name="テキスト ボックス 544">
          <a:extLst>
            <a:ext uri="{FF2B5EF4-FFF2-40B4-BE49-F238E27FC236}">
              <a16:creationId xmlns:a16="http://schemas.microsoft.com/office/drawing/2014/main" id="{63DFFE0F-EBFC-4540-A203-501EE295DE2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6" name="直線コネクタ 545">
          <a:extLst>
            <a:ext uri="{FF2B5EF4-FFF2-40B4-BE49-F238E27FC236}">
              <a16:creationId xmlns:a16="http://schemas.microsoft.com/office/drawing/2014/main" id="{63D68F64-9B31-49F0-BBFF-4D6F324F8B9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7" name="テキスト ボックス 546">
          <a:extLst>
            <a:ext uri="{FF2B5EF4-FFF2-40B4-BE49-F238E27FC236}">
              <a16:creationId xmlns:a16="http://schemas.microsoft.com/office/drawing/2014/main" id="{67B7A21F-DCDC-43DD-BC47-0F2B2505FEA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8" name="直線コネクタ 547">
          <a:extLst>
            <a:ext uri="{FF2B5EF4-FFF2-40B4-BE49-F238E27FC236}">
              <a16:creationId xmlns:a16="http://schemas.microsoft.com/office/drawing/2014/main" id="{1A316090-7275-44A4-BBE6-51D858109B4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9" name="テキスト ボックス 548">
          <a:extLst>
            <a:ext uri="{FF2B5EF4-FFF2-40B4-BE49-F238E27FC236}">
              <a16:creationId xmlns:a16="http://schemas.microsoft.com/office/drawing/2014/main" id="{909DEEB0-CFB9-46CE-9DDA-C16380FFAD9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0" name="直線コネクタ 549">
          <a:extLst>
            <a:ext uri="{FF2B5EF4-FFF2-40B4-BE49-F238E27FC236}">
              <a16:creationId xmlns:a16="http://schemas.microsoft.com/office/drawing/2014/main" id="{DA19AFB8-FE34-4859-AB34-FAE43BC4E20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1" name="テキスト ボックス 550">
          <a:extLst>
            <a:ext uri="{FF2B5EF4-FFF2-40B4-BE49-F238E27FC236}">
              <a16:creationId xmlns:a16="http://schemas.microsoft.com/office/drawing/2014/main" id="{C34D28FE-8856-4401-BE1E-02161BEAFC0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2" name="直線コネクタ 551">
          <a:extLst>
            <a:ext uri="{FF2B5EF4-FFF2-40B4-BE49-F238E27FC236}">
              <a16:creationId xmlns:a16="http://schemas.microsoft.com/office/drawing/2014/main" id="{48405099-154A-406A-A060-229E78483C4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3" name="テキスト ボックス 552">
          <a:extLst>
            <a:ext uri="{FF2B5EF4-FFF2-40B4-BE49-F238E27FC236}">
              <a16:creationId xmlns:a16="http://schemas.microsoft.com/office/drawing/2014/main" id="{56831D3A-0B4B-4E3B-A19A-224D853340B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4" name="直線コネクタ 553">
          <a:extLst>
            <a:ext uri="{FF2B5EF4-FFF2-40B4-BE49-F238E27FC236}">
              <a16:creationId xmlns:a16="http://schemas.microsoft.com/office/drawing/2014/main" id="{3F2DAF8E-7258-4BF9-B873-7F2A7386FCB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5" name="テキスト ボックス 554">
          <a:extLst>
            <a:ext uri="{FF2B5EF4-FFF2-40B4-BE49-F238E27FC236}">
              <a16:creationId xmlns:a16="http://schemas.microsoft.com/office/drawing/2014/main" id="{3C7B6474-1850-4D4C-B26C-22A374C0F18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6" name="直線コネクタ 555">
          <a:extLst>
            <a:ext uri="{FF2B5EF4-FFF2-40B4-BE49-F238E27FC236}">
              <a16:creationId xmlns:a16="http://schemas.microsoft.com/office/drawing/2014/main" id="{51F33C77-8C1A-47BA-AB3C-E14429BC383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7" name="テキスト ボックス 556">
          <a:extLst>
            <a:ext uri="{FF2B5EF4-FFF2-40B4-BE49-F238E27FC236}">
              <a16:creationId xmlns:a16="http://schemas.microsoft.com/office/drawing/2014/main" id="{31A27F6D-1B56-4866-8F99-C1EA78A20E2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a:extLst>
            <a:ext uri="{FF2B5EF4-FFF2-40B4-BE49-F238E27FC236}">
              <a16:creationId xmlns:a16="http://schemas.microsoft.com/office/drawing/2014/main" id="{11B259FD-21FD-4F08-8B22-3ED0FFBA31C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庁舎】&#10;有形固定資産減価償却率グラフ枠">
          <a:extLst>
            <a:ext uri="{FF2B5EF4-FFF2-40B4-BE49-F238E27FC236}">
              <a16:creationId xmlns:a16="http://schemas.microsoft.com/office/drawing/2014/main" id="{D622213D-83FC-4B9B-85CA-BB1996B7ECC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30480</xdr:rowOff>
    </xdr:to>
    <xdr:cxnSp macro="">
      <xdr:nvCxnSpPr>
        <xdr:cNvPr id="560" name="直線コネクタ 559">
          <a:extLst>
            <a:ext uri="{FF2B5EF4-FFF2-40B4-BE49-F238E27FC236}">
              <a16:creationId xmlns:a16="http://schemas.microsoft.com/office/drawing/2014/main" id="{27D15537-86E0-4627-AE1E-B871EF36D369}"/>
            </a:ext>
          </a:extLst>
        </xdr:cNvPr>
        <xdr:cNvCxnSpPr/>
      </xdr:nvCxnSpPr>
      <xdr:spPr>
        <a:xfrm flipV="1">
          <a:off x="16318864" y="1725875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561" name="【庁舎】&#10;有形固定資産減価償却率最小値テキスト">
          <a:extLst>
            <a:ext uri="{FF2B5EF4-FFF2-40B4-BE49-F238E27FC236}">
              <a16:creationId xmlns:a16="http://schemas.microsoft.com/office/drawing/2014/main" id="{B47CE9E7-4FAD-4AA3-8517-99CDCC03FDE3}"/>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562" name="直線コネクタ 561">
          <a:extLst>
            <a:ext uri="{FF2B5EF4-FFF2-40B4-BE49-F238E27FC236}">
              <a16:creationId xmlns:a16="http://schemas.microsoft.com/office/drawing/2014/main" id="{EB1D38A0-217E-4A05-9106-7951E4F7EAAB}"/>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563" name="【庁舎】&#10;有形固定資産減価償却率最大値テキスト">
          <a:extLst>
            <a:ext uri="{FF2B5EF4-FFF2-40B4-BE49-F238E27FC236}">
              <a16:creationId xmlns:a16="http://schemas.microsoft.com/office/drawing/2014/main" id="{9BC16242-855D-488C-AC26-972D5B6B2EF1}"/>
            </a:ext>
          </a:extLst>
        </xdr:cNvPr>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564" name="直線コネクタ 563">
          <a:extLst>
            <a:ext uri="{FF2B5EF4-FFF2-40B4-BE49-F238E27FC236}">
              <a16:creationId xmlns:a16="http://schemas.microsoft.com/office/drawing/2014/main" id="{4696A1B2-C758-441A-8417-7B893FFD10B7}"/>
            </a:ext>
          </a:extLst>
        </xdr:cNvPr>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79301</xdr:rowOff>
    </xdr:from>
    <xdr:ext cx="405111" cy="259045"/>
    <xdr:sp macro="" textlink="">
      <xdr:nvSpPr>
        <xdr:cNvPr id="565" name="【庁舎】&#10;有形固定資産減価償却率平均値テキスト">
          <a:extLst>
            <a:ext uri="{FF2B5EF4-FFF2-40B4-BE49-F238E27FC236}">
              <a16:creationId xmlns:a16="http://schemas.microsoft.com/office/drawing/2014/main" id="{427542A0-1090-49D8-B23D-40CF05891214}"/>
            </a:ext>
          </a:extLst>
        </xdr:cNvPr>
        <xdr:cNvSpPr txBox="1"/>
      </xdr:nvSpPr>
      <xdr:spPr>
        <a:xfrm>
          <a:off x="16357600" y="1791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56424</xdr:rowOff>
    </xdr:from>
    <xdr:to>
      <xdr:col>85</xdr:col>
      <xdr:colOff>177800</xdr:colOff>
      <xdr:row>105</xdr:row>
      <xdr:rowOff>158024</xdr:rowOff>
    </xdr:to>
    <xdr:sp macro="" textlink="">
      <xdr:nvSpPr>
        <xdr:cNvPr id="566" name="フローチャート: 判断 565">
          <a:extLst>
            <a:ext uri="{FF2B5EF4-FFF2-40B4-BE49-F238E27FC236}">
              <a16:creationId xmlns:a16="http://schemas.microsoft.com/office/drawing/2014/main" id="{CC40529F-BFDA-4AE0-B834-3E701AE87EC6}"/>
            </a:ext>
          </a:extLst>
        </xdr:cNvPr>
        <xdr:cNvSpPr/>
      </xdr:nvSpPr>
      <xdr:spPr>
        <a:xfrm>
          <a:off x="16268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41729</xdr:rowOff>
    </xdr:from>
    <xdr:to>
      <xdr:col>81</xdr:col>
      <xdr:colOff>101600</xdr:colOff>
      <xdr:row>105</xdr:row>
      <xdr:rowOff>143329</xdr:rowOff>
    </xdr:to>
    <xdr:sp macro="" textlink="">
      <xdr:nvSpPr>
        <xdr:cNvPr id="567" name="フローチャート: 判断 566">
          <a:extLst>
            <a:ext uri="{FF2B5EF4-FFF2-40B4-BE49-F238E27FC236}">
              <a16:creationId xmlns:a16="http://schemas.microsoft.com/office/drawing/2014/main" id="{949B405D-B9A4-409A-8202-2C4994E1F7DE}"/>
            </a:ext>
          </a:extLst>
        </xdr:cNvPr>
        <xdr:cNvSpPr/>
      </xdr:nvSpPr>
      <xdr:spPr>
        <a:xfrm>
          <a:off x="15430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133169</xdr:rowOff>
    </xdr:from>
    <xdr:to>
      <xdr:col>76</xdr:col>
      <xdr:colOff>165100</xdr:colOff>
      <xdr:row>105</xdr:row>
      <xdr:rowOff>63319</xdr:rowOff>
    </xdr:to>
    <xdr:sp macro="" textlink="">
      <xdr:nvSpPr>
        <xdr:cNvPr id="568" name="フローチャート: 判断 567">
          <a:extLst>
            <a:ext uri="{FF2B5EF4-FFF2-40B4-BE49-F238E27FC236}">
              <a16:creationId xmlns:a16="http://schemas.microsoft.com/office/drawing/2014/main" id="{7A1158BC-FBCB-46AF-BDA2-051A0F5C3578}"/>
            </a:ext>
          </a:extLst>
        </xdr:cNvPr>
        <xdr:cNvSpPr/>
      </xdr:nvSpPr>
      <xdr:spPr>
        <a:xfrm>
          <a:off x="14541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569" name="フローチャート: 判断 568">
          <a:extLst>
            <a:ext uri="{FF2B5EF4-FFF2-40B4-BE49-F238E27FC236}">
              <a16:creationId xmlns:a16="http://schemas.microsoft.com/office/drawing/2014/main" id="{5B5D5228-B75B-4B13-95C6-59CE71EAA413}"/>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9071</xdr:rowOff>
    </xdr:from>
    <xdr:to>
      <xdr:col>67</xdr:col>
      <xdr:colOff>101600</xdr:colOff>
      <xdr:row>105</xdr:row>
      <xdr:rowOff>110671</xdr:rowOff>
    </xdr:to>
    <xdr:sp macro="" textlink="">
      <xdr:nvSpPr>
        <xdr:cNvPr id="570" name="フローチャート: 判断 569">
          <a:extLst>
            <a:ext uri="{FF2B5EF4-FFF2-40B4-BE49-F238E27FC236}">
              <a16:creationId xmlns:a16="http://schemas.microsoft.com/office/drawing/2014/main" id="{344C23FD-FD07-46CD-B4B2-A87613F657DE}"/>
            </a:ext>
          </a:extLst>
        </xdr:cNvPr>
        <xdr:cNvSpPr/>
      </xdr:nvSpPr>
      <xdr:spPr>
        <a:xfrm>
          <a:off x="12763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C00A118F-7251-44CD-9284-07608575159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3A60989E-7EA2-4DF9-9CB6-584FF529C51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A4EB7A02-80A1-4978-A4EE-C65EFBA659D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EA971AE2-CC26-4088-8CE1-5DEC2271F61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299410DF-342B-45F6-9147-FA47E7019A0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151130</xdr:rowOff>
    </xdr:from>
    <xdr:to>
      <xdr:col>85</xdr:col>
      <xdr:colOff>177800</xdr:colOff>
      <xdr:row>109</xdr:row>
      <xdr:rowOff>81280</xdr:rowOff>
    </xdr:to>
    <xdr:sp macro="" textlink="">
      <xdr:nvSpPr>
        <xdr:cNvPr id="576" name="楕円 575">
          <a:extLst>
            <a:ext uri="{FF2B5EF4-FFF2-40B4-BE49-F238E27FC236}">
              <a16:creationId xmlns:a16="http://schemas.microsoft.com/office/drawing/2014/main" id="{FFAF2890-F280-42D3-9D31-36E592F2FAED}"/>
            </a:ext>
          </a:extLst>
        </xdr:cNvPr>
        <xdr:cNvSpPr/>
      </xdr:nvSpPr>
      <xdr:spPr>
        <a:xfrm>
          <a:off x="162687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66057</xdr:rowOff>
    </xdr:from>
    <xdr:ext cx="405111" cy="259045"/>
    <xdr:sp macro="" textlink="">
      <xdr:nvSpPr>
        <xdr:cNvPr id="577" name="【庁舎】&#10;有形固定資産減価償却率該当値テキスト">
          <a:extLst>
            <a:ext uri="{FF2B5EF4-FFF2-40B4-BE49-F238E27FC236}">
              <a16:creationId xmlns:a16="http://schemas.microsoft.com/office/drawing/2014/main" id="{F91DF7D1-20B4-40EE-ABF1-EE026413D129}"/>
            </a:ext>
          </a:extLst>
        </xdr:cNvPr>
        <xdr:cNvSpPr txBox="1"/>
      </xdr:nvSpPr>
      <xdr:spPr>
        <a:xfrm>
          <a:off x="16357600" y="185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151130</xdr:rowOff>
    </xdr:from>
    <xdr:to>
      <xdr:col>81</xdr:col>
      <xdr:colOff>101600</xdr:colOff>
      <xdr:row>109</xdr:row>
      <xdr:rowOff>81280</xdr:rowOff>
    </xdr:to>
    <xdr:sp macro="" textlink="">
      <xdr:nvSpPr>
        <xdr:cNvPr id="578" name="楕円 577">
          <a:extLst>
            <a:ext uri="{FF2B5EF4-FFF2-40B4-BE49-F238E27FC236}">
              <a16:creationId xmlns:a16="http://schemas.microsoft.com/office/drawing/2014/main" id="{6A38BFEC-BB65-4ED2-BF15-34CCAD27E618}"/>
            </a:ext>
          </a:extLst>
        </xdr:cNvPr>
        <xdr:cNvSpPr/>
      </xdr:nvSpPr>
      <xdr:spPr>
        <a:xfrm>
          <a:off x="15430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30480</xdr:rowOff>
    </xdr:from>
    <xdr:to>
      <xdr:col>85</xdr:col>
      <xdr:colOff>127000</xdr:colOff>
      <xdr:row>109</xdr:row>
      <xdr:rowOff>30480</xdr:rowOff>
    </xdr:to>
    <xdr:cxnSp macro="">
      <xdr:nvCxnSpPr>
        <xdr:cNvPr id="579" name="直線コネクタ 578">
          <a:extLst>
            <a:ext uri="{FF2B5EF4-FFF2-40B4-BE49-F238E27FC236}">
              <a16:creationId xmlns:a16="http://schemas.microsoft.com/office/drawing/2014/main" id="{DCE6217E-A012-42A3-860C-523B3E806001}"/>
            </a:ext>
          </a:extLst>
        </xdr:cNvPr>
        <xdr:cNvCxnSpPr/>
      </xdr:nvCxnSpPr>
      <xdr:spPr>
        <a:xfrm>
          <a:off x="15481300" y="187185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151130</xdr:rowOff>
    </xdr:from>
    <xdr:to>
      <xdr:col>76</xdr:col>
      <xdr:colOff>165100</xdr:colOff>
      <xdr:row>109</xdr:row>
      <xdr:rowOff>81280</xdr:rowOff>
    </xdr:to>
    <xdr:sp macro="" textlink="">
      <xdr:nvSpPr>
        <xdr:cNvPr id="580" name="楕円 579">
          <a:extLst>
            <a:ext uri="{FF2B5EF4-FFF2-40B4-BE49-F238E27FC236}">
              <a16:creationId xmlns:a16="http://schemas.microsoft.com/office/drawing/2014/main" id="{98CE7519-E74B-4487-BD82-9778AECC307F}"/>
            </a:ext>
          </a:extLst>
        </xdr:cNvPr>
        <xdr:cNvSpPr/>
      </xdr:nvSpPr>
      <xdr:spPr>
        <a:xfrm>
          <a:off x="14541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30480</xdr:rowOff>
    </xdr:from>
    <xdr:to>
      <xdr:col>81</xdr:col>
      <xdr:colOff>50800</xdr:colOff>
      <xdr:row>109</xdr:row>
      <xdr:rowOff>30480</xdr:rowOff>
    </xdr:to>
    <xdr:cxnSp macro="">
      <xdr:nvCxnSpPr>
        <xdr:cNvPr id="581" name="直線コネクタ 580">
          <a:extLst>
            <a:ext uri="{FF2B5EF4-FFF2-40B4-BE49-F238E27FC236}">
              <a16:creationId xmlns:a16="http://schemas.microsoft.com/office/drawing/2014/main" id="{4431B47A-DD48-4829-8FFA-6BDF909E78E7}"/>
            </a:ext>
          </a:extLst>
        </xdr:cNvPr>
        <xdr:cNvCxnSpPr/>
      </xdr:nvCxnSpPr>
      <xdr:spPr>
        <a:xfrm>
          <a:off x="14592300" y="18718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582" name="楕円 581">
          <a:extLst>
            <a:ext uri="{FF2B5EF4-FFF2-40B4-BE49-F238E27FC236}">
              <a16:creationId xmlns:a16="http://schemas.microsoft.com/office/drawing/2014/main" id="{3AAF85E0-6364-426B-8720-53EEC8F66D62}"/>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30480</xdr:rowOff>
    </xdr:from>
    <xdr:to>
      <xdr:col>76</xdr:col>
      <xdr:colOff>114300</xdr:colOff>
      <xdr:row>109</xdr:row>
      <xdr:rowOff>35379</xdr:rowOff>
    </xdr:to>
    <xdr:cxnSp macro="">
      <xdr:nvCxnSpPr>
        <xdr:cNvPr id="583" name="直線コネクタ 582">
          <a:extLst>
            <a:ext uri="{FF2B5EF4-FFF2-40B4-BE49-F238E27FC236}">
              <a16:creationId xmlns:a16="http://schemas.microsoft.com/office/drawing/2014/main" id="{6155889C-774B-4F25-A7B8-6C117FCE9213}"/>
            </a:ext>
          </a:extLst>
        </xdr:cNvPr>
        <xdr:cNvCxnSpPr/>
      </xdr:nvCxnSpPr>
      <xdr:spPr>
        <a:xfrm flipV="1">
          <a:off x="13703300" y="1871853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584" name="楕円 583">
          <a:extLst>
            <a:ext uri="{FF2B5EF4-FFF2-40B4-BE49-F238E27FC236}">
              <a16:creationId xmlns:a16="http://schemas.microsoft.com/office/drawing/2014/main" id="{2857B6AF-9F0E-4322-8D73-3A6578A77566}"/>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585" name="直線コネクタ 584">
          <a:extLst>
            <a:ext uri="{FF2B5EF4-FFF2-40B4-BE49-F238E27FC236}">
              <a16:creationId xmlns:a16="http://schemas.microsoft.com/office/drawing/2014/main" id="{B3883BF7-9D68-47CF-90CB-CB8F2EC55DFF}"/>
            </a:ext>
          </a:extLst>
        </xdr:cNvPr>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159856</xdr:rowOff>
    </xdr:from>
    <xdr:ext cx="405111" cy="259045"/>
    <xdr:sp macro="" textlink="">
      <xdr:nvSpPr>
        <xdr:cNvPr id="586" name="n_1aveValue【庁舎】&#10;有形固定資産減価償却率">
          <a:extLst>
            <a:ext uri="{FF2B5EF4-FFF2-40B4-BE49-F238E27FC236}">
              <a16:creationId xmlns:a16="http://schemas.microsoft.com/office/drawing/2014/main" id="{A7006B78-CC73-4D4A-BEB6-8F3C11F2DE79}"/>
            </a:ext>
          </a:extLst>
        </xdr:cNvPr>
        <xdr:cNvSpPr txBox="1"/>
      </xdr:nvSpPr>
      <xdr:spPr>
        <a:xfrm>
          <a:off x="152660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79846</xdr:rowOff>
    </xdr:from>
    <xdr:ext cx="405111" cy="259045"/>
    <xdr:sp macro="" textlink="">
      <xdr:nvSpPr>
        <xdr:cNvPr id="587" name="n_2aveValue【庁舎】&#10;有形固定資産減価償却率">
          <a:extLst>
            <a:ext uri="{FF2B5EF4-FFF2-40B4-BE49-F238E27FC236}">
              <a16:creationId xmlns:a16="http://schemas.microsoft.com/office/drawing/2014/main" id="{348B5026-697B-4D34-8A30-2CE3D965042E}"/>
            </a:ext>
          </a:extLst>
        </xdr:cNvPr>
        <xdr:cNvSpPr txBox="1"/>
      </xdr:nvSpPr>
      <xdr:spPr>
        <a:xfrm>
          <a:off x="14389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588" name="n_3aveValue【庁舎】&#10;有形固定資産減価償却率">
          <a:extLst>
            <a:ext uri="{FF2B5EF4-FFF2-40B4-BE49-F238E27FC236}">
              <a16:creationId xmlns:a16="http://schemas.microsoft.com/office/drawing/2014/main" id="{A6E1751E-889E-449F-9166-EB5577BD6682}"/>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127198</xdr:rowOff>
    </xdr:from>
    <xdr:ext cx="405111" cy="259045"/>
    <xdr:sp macro="" textlink="">
      <xdr:nvSpPr>
        <xdr:cNvPr id="589" name="n_4aveValue【庁舎】&#10;有形固定資産減価償却率">
          <a:extLst>
            <a:ext uri="{FF2B5EF4-FFF2-40B4-BE49-F238E27FC236}">
              <a16:creationId xmlns:a16="http://schemas.microsoft.com/office/drawing/2014/main" id="{12B502E4-BD4C-450D-B065-9D3027C3D370}"/>
            </a:ext>
          </a:extLst>
        </xdr:cNvPr>
        <xdr:cNvSpPr txBox="1"/>
      </xdr:nvSpPr>
      <xdr:spPr>
        <a:xfrm>
          <a:off x="12611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72407</xdr:rowOff>
    </xdr:from>
    <xdr:ext cx="405111" cy="259045"/>
    <xdr:sp macro="" textlink="">
      <xdr:nvSpPr>
        <xdr:cNvPr id="590" name="n_1mainValue【庁舎】&#10;有形固定資産減価償却率">
          <a:extLst>
            <a:ext uri="{FF2B5EF4-FFF2-40B4-BE49-F238E27FC236}">
              <a16:creationId xmlns:a16="http://schemas.microsoft.com/office/drawing/2014/main" id="{3DCEE2FF-3FA4-431E-A5A7-12D585564271}"/>
            </a:ext>
          </a:extLst>
        </xdr:cNvPr>
        <xdr:cNvSpPr txBox="1"/>
      </xdr:nvSpPr>
      <xdr:spPr>
        <a:xfrm>
          <a:off x="152660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72407</xdr:rowOff>
    </xdr:from>
    <xdr:ext cx="405111" cy="259045"/>
    <xdr:sp macro="" textlink="">
      <xdr:nvSpPr>
        <xdr:cNvPr id="591" name="n_2mainValue【庁舎】&#10;有形固定資産減価償却率">
          <a:extLst>
            <a:ext uri="{FF2B5EF4-FFF2-40B4-BE49-F238E27FC236}">
              <a16:creationId xmlns:a16="http://schemas.microsoft.com/office/drawing/2014/main" id="{9BAD133E-71B3-4239-AD62-9404A30FB13E}"/>
            </a:ext>
          </a:extLst>
        </xdr:cNvPr>
        <xdr:cNvSpPr txBox="1"/>
      </xdr:nvSpPr>
      <xdr:spPr>
        <a:xfrm>
          <a:off x="143897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592" name="n_3mainValue【庁舎】&#10;有形固定資産減価償却率">
          <a:extLst>
            <a:ext uri="{FF2B5EF4-FFF2-40B4-BE49-F238E27FC236}">
              <a16:creationId xmlns:a16="http://schemas.microsoft.com/office/drawing/2014/main" id="{117E65BF-A839-4BC4-98E4-72C7554004BA}"/>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593" name="n_4mainValue【庁舎】&#10;有形固定資産減価償却率">
          <a:extLst>
            <a:ext uri="{FF2B5EF4-FFF2-40B4-BE49-F238E27FC236}">
              <a16:creationId xmlns:a16="http://schemas.microsoft.com/office/drawing/2014/main" id="{420729A6-1B8B-4FAA-B04A-90D709AB4529}"/>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4" name="正方形/長方形 593">
          <a:extLst>
            <a:ext uri="{FF2B5EF4-FFF2-40B4-BE49-F238E27FC236}">
              <a16:creationId xmlns:a16="http://schemas.microsoft.com/office/drawing/2014/main" id="{5349EF3F-3417-4C68-AC33-E48C789AAF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5" name="正方形/長方形 594">
          <a:extLst>
            <a:ext uri="{FF2B5EF4-FFF2-40B4-BE49-F238E27FC236}">
              <a16:creationId xmlns:a16="http://schemas.microsoft.com/office/drawing/2014/main" id="{84D62ABB-BCB5-46ED-81AD-375AB49BE93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6" name="正方形/長方形 595">
          <a:extLst>
            <a:ext uri="{FF2B5EF4-FFF2-40B4-BE49-F238E27FC236}">
              <a16:creationId xmlns:a16="http://schemas.microsoft.com/office/drawing/2014/main" id="{59D3D35E-081F-4024-848C-5DCC6948B8B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7" name="正方形/長方形 596">
          <a:extLst>
            <a:ext uri="{FF2B5EF4-FFF2-40B4-BE49-F238E27FC236}">
              <a16:creationId xmlns:a16="http://schemas.microsoft.com/office/drawing/2014/main" id="{4E360D08-FDA5-4506-A3D3-C5426C9BDF8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8" name="正方形/長方形 597">
          <a:extLst>
            <a:ext uri="{FF2B5EF4-FFF2-40B4-BE49-F238E27FC236}">
              <a16:creationId xmlns:a16="http://schemas.microsoft.com/office/drawing/2014/main" id="{10F83C49-5F09-4AD3-A845-AD7F9E87322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9" name="正方形/長方形 598">
          <a:extLst>
            <a:ext uri="{FF2B5EF4-FFF2-40B4-BE49-F238E27FC236}">
              <a16:creationId xmlns:a16="http://schemas.microsoft.com/office/drawing/2014/main" id="{7EA4C1B5-B7DB-4E72-8BA5-6F4E0C7D8AE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0" name="正方形/長方形 599">
          <a:extLst>
            <a:ext uri="{FF2B5EF4-FFF2-40B4-BE49-F238E27FC236}">
              <a16:creationId xmlns:a16="http://schemas.microsoft.com/office/drawing/2014/main" id="{4B0D0BB0-EE40-490B-93A0-76658736164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1" name="正方形/長方形 600">
          <a:extLst>
            <a:ext uri="{FF2B5EF4-FFF2-40B4-BE49-F238E27FC236}">
              <a16:creationId xmlns:a16="http://schemas.microsoft.com/office/drawing/2014/main" id="{C5943ADE-10B2-40E0-8E2D-BBA4AA567AF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2" name="テキスト ボックス 601">
          <a:extLst>
            <a:ext uri="{FF2B5EF4-FFF2-40B4-BE49-F238E27FC236}">
              <a16:creationId xmlns:a16="http://schemas.microsoft.com/office/drawing/2014/main" id="{BA8713F8-9BC8-47F6-B167-0C55B43C6D8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3" name="直線コネクタ 602">
          <a:extLst>
            <a:ext uri="{FF2B5EF4-FFF2-40B4-BE49-F238E27FC236}">
              <a16:creationId xmlns:a16="http://schemas.microsoft.com/office/drawing/2014/main" id="{EBAA5A51-4333-4DE3-A0FB-E0DCEC3B46A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4" name="直線コネクタ 603">
          <a:extLst>
            <a:ext uri="{FF2B5EF4-FFF2-40B4-BE49-F238E27FC236}">
              <a16:creationId xmlns:a16="http://schemas.microsoft.com/office/drawing/2014/main" id="{5DF65B32-ED6D-462E-883C-D82EB16FEE7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5" name="テキスト ボックス 604">
          <a:extLst>
            <a:ext uri="{FF2B5EF4-FFF2-40B4-BE49-F238E27FC236}">
              <a16:creationId xmlns:a16="http://schemas.microsoft.com/office/drawing/2014/main" id="{9A289371-0E2D-4584-A13B-BE44D15601E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6" name="直線コネクタ 605">
          <a:extLst>
            <a:ext uri="{FF2B5EF4-FFF2-40B4-BE49-F238E27FC236}">
              <a16:creationId xmlns:a16="http://schemas.microsoft.com/office/drawing/2014/main" id="{CCE104E5-40E1-4E52-B8A9-2E20DAC2822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7" name="テキスト ボックス 606">
          <a:extLst>
            <a:ext uri="{FF2B5EF4-FFF2-40B4-BE49-F238E27FC236}">
              <a16:creationId xmlns:a16="http://schemas.microsoft.com/office/drawing/2014/main" id="{65BB4E04-796B-4203-BC0A-8A5DAA03772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8" name="直線コネクタ 607">
          <a:extLst>
            <a:ext uri="{FF2B5EF4-FFF2-40B4-BE49-F238E27FC236}">
              <a16:creationId xmlns:a16="http://schemas.microsoft.com/office/drawing/2014/main" id="{7E0F2FD5-2C4F-4668-8F91-8D7DFA95B96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9" name="テキスト ボックス 608">
          <a:extLst>
            <a:ext uri="{FF2B5EF4-FFF2-40B4-BE49-F238E27FC236}">
              <a16:creationId xmlns:a16="http://schemas.microsoft.com/office/drawing/2014/main" id="{7BDC1A2D-1851-4171-B6AB-5D0AB5866D3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0" name="直線コネクタ 609">
          <a:extLst>
            <a:ext uri="{FF2B5EF4-FFF2-40B4-BE49-F238E27FC236}">
              <a16:creationId xmlns:a16="http://schemas.microsoft.com/office/drawing/2014/main" id="{B88ACFE6-A118-44DD-A05A-8228CA806BA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1" name="テキスト ボックス 610">
          <a:extLst>
            <a:ext uri="{FF2B5EF4-FFF2-40B4-BE49-F238E27FC236}">
              <a16:creationId xmlns:a16="http://schemas.microsoft.com/office/drawing/2014/main" id="{754DE9F6-3847-43D5-9EFA-1BB53C5F9D7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2" name="直線コネクタ 611">
          <a:extLst>
            <a:ext uri="{FF2B5EF4-FFF2-40B4-BE49-F238E27FC236}">
              <a16:creationId xmlns:a16="http://schemas.microsoft.com/office/drawing/2014/main" id="{E708BBA1-48AA-48DF-BAC9-E416FE112CB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3" name="テキスト ボックス 612">
          <a:extLst>
            <a:ext uri="{FF2B5EF4-FFF2-40B4-BE49-F238E27FC236}">
              <a16:creationId xmlns:a16="http://schemas.microsoft.com/office/drawing/2014/main" id="{7348E352-8D81-4665-B2E6-6BA71295A49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a:extLst>
            <a:ext uri="{FF2B5EF4-FFF2-40B4-BE49-F238E27FC236}">
              <a16:creationId xmlns:a16="http://schemas.microsoft.com/office/drawing/2014/main" id="{E115E6C0-B11C-4003-BA77-115B880338E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a:extLst>
            <a:ext uri="{FF2B5EF4-FFF2-40B4-BE49-F238E27FC236}">
              <a16:creationId xmlns:a16="http://schemas.microsoft.com/office/drawing/2014/main" id="{D3DDCED9-1B2A-4DAB-BD34-F3AA0C93FB6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庁舎】&#10;一人当たり面積グラフ枠">
          <a:extLst>
            <a:ext uri="{FF2B5EF4-FFF2-40B4-BE49-F238E27FC236}">
              <a16:creationId xmlns:a16="http://schemas.microsoft.com/office/drawing/2014/main" id="{9A2A0C96-E30D-4083-86B5-E95BE78D086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89536</xdr:rowOff>
    </xdr:from>
    <xdr:to>
      <xdr:col>116</xdr:col>
      <xdr:colOff>62864</xdr:colOff>
      <xdr:row>107</xdr:row>
      <xdr:rowOff>144780</xdr:rowOff>
    </xdr:to>
    <xdr:cxnSp macro="">
      <xdr:nvCxnSpPr>
        <xdr:cNvPr id="617" name="直線コネクタ 616">
          <a:extLst>
            <a:ext uri="{FF2B5EF4-FFF2-40B4-BE49-F238E27FC236}">
              <a16:creationId xmlns:a16="http://schemas.microsoft.com/office/drawing/2014/main" id="{51D41967-5784-482F-B04A-69F843628FD5}"/>
            </a:ext>
          </a:extLst>
        </xdr:cNvPr>
        <xdr:cNvCxnSpPr/>
      </xdr:nvCxnSpPr>
      <xdr:spPr>
        <a:xfrm flipV="1">
          <a:off x="22160864" y="17063086"/>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148607</xdr:rowOff>
    </xdr:from>
    <xdr:ext cx="469744" cy="259045"/>
    <xdr:sp macro="" textlink="">
      <xdr:nvSpPr>
        <xdr:cNvPr id="618" name="【庁舎】&#10;一人当たり面積最小値テキスト">
          <a:extLst>
            <a:ext uri="{FF2B5EF4-FFF2-40B4-BE49-F238E27FC236}">
              <a16:creationId xmlns:a16="http://schemas.microsoft.com/office/drawing/2014/main" id="{98F0F241-4B30-47B0-9ADF-07E610BF79D2}"/>
            </a:ext>
          </a:extLst>
        </xdr:cNvPr>
        <xdr:cNvSpPr txBox="1"/>
      </xdr:nvSpPr>
      <xdr:spPr>
        <a:xfrm>
          <a:off x="22199600"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144780</xdr:rowOff>
    </xdr:from>
    <xdr:to>
      <xdr:col>116</xdr:col>
      <xdr:colOff>152400</xdr:colOff>
      <xdr:row>107</xdr:row>
      <xdr:rowOff>144780</xdr:rowOff>
    </xdr:to>
    <xdr:cxnSp macro="">
      <xdr:nvCxnSpPr>
        <xdr:cNvPr id="619" name="直線コネクタ 618">
          <a:extLst>
            <a:ext uri="{FF2B5EF4-FFF2-40B4-BE49-F238E27FC236}">
              <a16:creationId xmlns:a16="http://schemas.microsoft.com/office/drawing/2014/main" id="{716767E8-E514-4D56-B902-79DB261AD469}"/>
            </a:ext>
          </a:extLst>
        </xdr:cNvPr>
        <xdr:cNvCxnSpPr/>
      </xdr:nvCxnSpPr>
      <xdr:spPr>
        <a:xfrm>
          <a:off x="22072600" y="184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36213</xdr:rowOff>
    </xdr:from>
    <xdr:ext cx="469744" cy="259045"/>
    <xdr:sp macro="" textlink="">
      <xdr:nvSpPr>
        <xdr:cNvPr id="620" name="【庁舎】&#10;一人当たり面積最大値テキスト">
          <a:extLst>
            <a:ext uri="{FF2B5EF4-FFF2-40B4-BE49-F238E27FC236}">
              <a16:creationId xmlns:a16="http://schemas.microsoft.com/office/drawing/2014/main" id="{443E1BFC-F879-4861-B94F-29705554C4B6}"/>
            </a:ext>
          </a:extLst>
        </xdr:cNvPr>
        <xdr:cNvSpPr txBox="1"/>
      </xdr:nvSpPr>
      <xdr:spPr>
        <a:xfrm>
          <a:off x="22199600" y="1683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89536</xdr:rowOff>
    </xdr:from>
    <xdr:to>
      <xdr:col>116</xdr:col>
      <xdr:colOff>152400</xdr:colOff>
      <xdr:row>99</xdr:row>
      <xdr:rowOff>89536</xdr:rowOff>
    </xdr:to>
    <xdr:cxnSp macro="">
      <xdr:nvCxnSpPr>
        <xdr:cNvPr id="621" name="直線コネクタ 620">
          <a:extLst>
            <a:ext uri="{FF2B5EF4-FFF2-40B4-BE49-F238E27FC236}">
              <a16:creationId xmlns:a16="http://schemas.microsoft.com/office/drawing/2014/main" id="{EE6C858F-4882-4A2A-B109-51576677DB66}"/>
            </a:ext>
          </a:extLst>
        </xdr:cNvPr>
        <xdr:cNvCxnSpPr/>
      </xdr:nvCxnSpPr>
      <xdr:spPr>
        <a:xfrm>
          <a:off x="22072600" y="1706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143527</xdr:rowOff>
    </xdr:from>
    <xdr:ext cx="469744" cy="259045"/>
    <xdr:sp macro="" textlink="">
      <xdr:nvSpPr>
        <xdr:cNvPr id="622" name="【庁舎】&#10;一人当たり面積平均値テキスト">
          <a:extLst>
            <a:ext uri="{FF2B5EF4-FFF2-40B4-BE49-F238E27FC236}">
              <a16:creationId xmlns:a16="http://schemas.microsoft.com/office/drawing/2014/main" id="{3EFF3200-D040-4BF7-BDE4-40C27E78C4B0}"/>
            </a:ext>
          </a:extLst>
        </xdr:cNvPr>
        <xdr:cNvSpPr txBox="1"/>
      </xdr:nvSpPr>
      <xdr:spPr>
        <a:xfrm>
          <a:off x="22199600" y="1763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623" name="フローチャート: 判断 622">
          <a:extLst>
            <a:ext uri="{FF2B5EF4-FFF2-40B4-BE49-F238E27FC236}">
              <a16:creationId xmlns:a16="http://schemas.microsoft.com/office/drawing/2014/main" id="{D1C9F855-2A12-4F30-9E48-62538E1C9714}"/>
            </a:ext>
          </a:extLst>
        </xdr:cNvPr>
        <xdr:cNvSpPr/>
      </xdr:nvSpPr>
      <xdr:spPr>
        <a:xfrm>
          <a:off x="221107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130175</xdr:rowOff>
    </xdr:from>
    <xdr:to>
      <xdr:col>112</xdr:col>
      <xdr:colOff>38100</xdr:colOff>
      <xdr:row>104</xdr:row>
      <xdr:rowOff>60325</xdr:rowOff>
    </xdr:to>
    <xdr:sp macro="" textlink="">
      <xdr:nvSpPr>
        <xdr:cNvPr id="624" name="フローチャート: 判断 623">
          <a:extLst>
            <a:ext uri="{FF2B5EF4-FFF2-40B4-BE49-F238E27FC236}">
              <a16:creationId xmlns:a16="http://schemas.microsoft.com/office/drawing/2014/main" id="{E873D166-F376-475B-B7E0-CFFB129837D5}"/>
            </a:ext>
          </a:extLst>
        </xdr:cNvPr>
        <xdr:cNvSpPr/>
      </xdr:nvSpPr>
      <xdr:spPr>
        <a:xfrm>
          <a:off x="212725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137795</xdr:rowOff>
    </xdr:from>
    <xdr:to>
      <xdr:col>107</xdr:col>
      <xdr:colOff>101600</xdr:colOff>
      <xdr:row>104</xdr:row>
      <xdr:rowOff>67945</xdr:rowOff>
    </xdr:to>
    <xdr:sp macro="" textlink="">
      <xdr:nvSpPr>
        <xdr:cNvPr id="625" name="フローチャート: 判断 624">
          <a:extLst>
            <a:ext uri="{FF2B5EF4-FFF2-40B4-BE49-F238E27FC236}">
              <a16:creationId xmlns:a16="http://schemas.microsoft.com/office/drawing/2014/main" id="{FD6954F3-A538-4D97-8BBC-AA6BB2CD8843}"/>
            </a:ext>
          </a:extLst>
        </xdr:cNvPr>
        <xdr:cNvSpPr/>
      </xdr:nvSpPr>
      <xdr:spPr>
        <a:xfrm>
          <a:off x="2038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65405</xdr:rowOff>
    </xdr:from>
    <xdr:to>
      <xdr:col>102</xdr:col>
      <xdr:colOff>165100</xdr:colOff>
      <xdr:row>103</xdr:row>
      <xdr:rowOff>167005</xdr:rowOff>
    </xdr:to>
    <xdr:sp macro="" textlink="">
      <xdr:nvSpPr>
        <xdr:cNvPr id="626" name="フローチャート: 判断 625">
          <a:extLst>
            <a:ext uri="{FF2B5EF4-FFF2-40B4-BE49-F238E27FC236}">
              <a16:creationId xmlns:a16="http://schemas.microsoft.com/office/drawing/2014/main" id="{F3E096BF-43A3-4AFE-A71C-4D30CC93A001}"/>
            </a:ext>
          </a:extLst>
        </xdr:cNvPr>
        <xdr:cNvSpPr/>
      </xdr:nvSpPr>
      <xdr:spPr>
        <a:xfrm>
          <a:off x="19494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133986</xdr:rowOff>
    </xdr:from>
    <xdr:to>
      <xdr:col>98</xdr:col>
      <xdr:colOff>38100</xdr:colOff>
      <xdr:row>104</xdr:row>
      <xdr:rowOff>64136</xdr:rowOff>
    </xdr:to>
    <xdr:sp macro="" textlink="">
      <xdr:nvSpPr>
        <xdr:cNvPr id="627" name="フローチャート: 判断 626">
          <a:extLst>
            <a:ext uri="{FF2B5EF4-FFF2-40B4-BE49-F238E27FC236}">
              <a16:creationId xmlns:a16="http://schemas.microsoft.com/office/drawing/2014/main" id="{D9681AD2-82A9-4080-84A4-B8CE35B3EB99}"/>
            </a:ext>
          </a:extLst>
        </xdr:cNvPr>
        <xdr:cNvSpPr/>
      </xdr:nvSpPr>
      <xdr:spPr>
        <a:xfrm>
          <a:off x="18605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7EB1F143-3597-49DC-B3A3-8D12644F7EF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5758ACF6-1922-443C-A050-05CDA4FB973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290435E-6DFB-49AE-8A1A-629436859EF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A10A70BD-DBDE-4F8F-A087-F4446F98AF6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EEE85B74-DD71-44E5-BA02-AED3C96FFE6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168275</xdr:rowOff>
    </xdr:from>
    <xdr:to>
      <xdr:col>116</xdr:col>
      <xdr:colOff>114300</xdr:colOff>
      <xdr:row>105</xdr:row>
      <xdr:rowOff>98425</xdr:rowOff>
    </xdr:to>
    <xdr:sp macro="" textlink="">
      <xdr:nvSpPr>
        <xdr:cNvPr id="633" name="楕円 632">
          <a:extLst>
            <a:ext uri="{FF2B5EF4-FFF2-40B4-BE49-F238E27FC236}">
              <a16:creationId xmlns:a16="http://schemas.microsoft.com/office/drawing/2014/main" id="{00140F7B-352F-4876-972C-A54B44F5B955}"/>
            </a:ext>
          </a:extLst>
        </xdr:cNvPr>
        <xdr:cNvSpPr/>
      </xdr:nvSpPr>
      <xdr:spPr>
        <a:xfrm>
          <a:off x="221107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146702</xdr:rowOff>
    </xdr:from>
    <xdr:ext cx="469744" cy="259045"/>
    <xdr:sp macro="" textlink="">
      <xdr:nvSpPr>
        <xdr:cNvPr id="634" name="【庁舎】&#10;一人当たり面積該当値テキスト">
          <a:extLst>
            <a:ext uri="{FF2B5EF4-FFF2-40B4-BE49-F238E27FC236}">
              <a16:creationId xmlns:a16="http://schemas.microsoft.com/office/drawing/2014/main" id="{65655664-65D8-499F-B84F-6ECAA7C1773D}"/>
            </a:ext>
          </a:extLst>
        </xdr:cNvPr>
        <xdr:cNvSpPr txBox="1"/>
      </xdr:nvSpPr>
      <xdr:spPr>
        <a:xfrm>
          <a:off x="22199600" y="17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10161</xdr:rowOff>
    </xdr:from>
    <xdr:to>
      <xdr:col>112</xdr:col>
      <xdr:colOff>38100</xdr:colOff>
      <xdr:row>105</xdr:row>
      <xdr:rowOff>111761</xdr:rowOff>
    </xdr:to>
    <xdr:sp macro="" textlink="">
      <xdr:nvSpPr>
        <xdr:cNvPr id="635" name="楕円 634">
          <a:extLst>
            <a:ext uri="{FF2B5EF4-FFF2-40B4-BE49-F238E27FC236}">
              <a16:creationId xmlns:a16="http://schemas.microsoft.com/office/drawing/2014/main" id="{6392ACF6-9096-465C-B4F3-38670012576B}"/>
            </a:ext>
          </a:extLst>
        </xdr:cNvPr>
        <xdr:cNvSpPr/>
      </xdr:nvSpPr>
      <xdr:spPr>
        <a:xfrm>
          <a:off x="21272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47625</xdr:rowOff>
    </xdr:from>
    <xdr:to>
      <xdr:col>116</xdr:col>
      <xdr:colOff>63500</xdr:colOff>
      <xdr:row>105</xdr:row>
      <xdr:rowOff>60961</xdr:rowOff>
    </xdr:to>
    <xdr:cxnSp macro="">
      <xdr:nvCxnSpPr>
        <xdr:cNvPr id="636" name="直線コネクタ 635">
          <a:extLst>
            <a:ext uri="{FF2B5EF4-FFF2-40B4-BE49-F238E27FC236}">
              <a16:creationId xmlns:a16="http://schemas.microsoft.com/office/drawing/2014/main" id="{2970EFCB-A232-4146-90BB-426C0278992E}"/>
            </a:ext>
          </a:extLst>
        </xdr:cNvPr>
        <xdr:cNvCxnSpPr/>
      </xdr:nvCxnSpPr>
      <xdr:spPr>
        <a:xfrm flipV="1">
          <a:off x="21323300" y="18049875"/>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31114</xdr:rowOff>
    </xdr:from>
    <xdr:to>
      <xdr:col>107</xdr:col>
      <xdr:colOff>101600</xdr:colOff>
      <xdr:row>105</xdr:row>
      <xdr:rowOff>132714</xdr:rowOff>
    </xdr:to>
    <xdr:sp macro="" textlink="">
      <xdr:nvSpPr>
        <xdr:cNvPr id="637" name="楕円 636">
          <a:extLst>
            <a:ext uri="{FF2B5EF4-FFF2-40B4-BE49-F238E27FC236}">
              <a16:creationId xmlns:a16="http://schemas.microsoft.com/office/drawing/2014/main" id="{2B645B7C-3656-4A52-952D-68DBDFB3A177}"/>
            </a:ext>
          </a:extLst>
        </xdr:cNvPr>
        <xdr:cNvSpPr/>
      </xdr:nvSpPr>
      <xdr:spPr>
        <a:xfrm>
          <a:off x="20383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60961</xdr:rowOff>
    </xdr:from>
    <xdr:to>
      <xdr:col>111</xdr:col>
      <xdr:colOff>177800</xdr:colOff>
      <xdr:row>105</xdr:row>
      <xdr:rowOff>81914</xdr:rowOff>
    </xdr:to>
    <xdr:cxnSp macro="">
      <xdr:nvCxnSpPr>
        <xdr:cNvPr id="638" name="直線コネクタ 637">
          <a:extLst>
            <a:ext uri="{FF2B5EF4-FFF2-40B4-BE49-F238E27FC236}">
              <a16:creationId xmlns:a16="http://schemas.microsoft.com/office/drawing/2014/main" id="{34F9ED5A-E616-46FD-B1D6-AF8334B7E04A}"/>
            </a:ext>
          </a:extLst>
        </xdr:cNvPr>
        <xdr:cNvCxnSpPr/>
      </xdr:nvCxnSpPr>
      <xdr:spPr>
        <a:xfrm flipV="1">
          <a:off x="20434300" y="1806321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141605</xdr:rowOff>
    </xdr:from>
    <xdr:to>
      <xdr:col>102</xdr:col>
      <xdr:colOff>165100</xdr:colOff>
      <xdr:row>106</xdr:row>
      <xdr:rowOff>71755</xdr:rowOff>
    </xdr:to>
    <xdr:sp macro="" textlink="">
      <xdr:nvSpPr>
        <xdr:cNvPr id="639" name="楕円 638">
          <a:extLst>
            <a:ext uri="{FF2B5EF4-FFF2-40B4-BE49-F238E27FC236}">
              <a16:creationId xmlns:a16="http://schemas.microsoft.com/office/drawing/2014/main" id="{BB552232-7738-4558-BAA6-69823C1A8E00}"/>
            </a:ext>
          </a:extLst>
        </xdr:cNvPr>
        <xdr:cNvSpPr/>
      </xdr:nvSpPr>
      <xdr:spPr>
        <a:xfrm>
          <a:off x="19494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81914</xdr:rowOff>
    </xdr:from>
    <xdr:to>
      <xdr:col>107</xdr:col>
      <xdr:colOff>50800</xdr:colOff>
      <xdr:row>106</xdr:row>
      <xdr:rowOff>20955</xdr:rowOff>
    </xdr:to>
    <xdr:cxnSp macro="">
      <xdr:nvCxnSpPr>
        <xdr:cNvPr id="640" name="直線コネクタ 639">
          <a:extLst>
            <a:ext uri="{FF2B5EF4-FFF2-40B4-BE49-F238E27FC236}">
              <a16:creationId xmlns:a16="http://schemas.microsoft.com/office/drawing/2014/main" id="{F301CE46-6DA6-44AF-B25B-FB7937EBAC28}"/>
            </a:ext>
          </a:extLst>
        </xdr:cNvPr>
        <xdr:cNvCxnSpPr/>
      </xdr:nvCxnSpPr>
      <xdr:spPr>
        <a:xfrm flipV="1">
          <a:off x="19545300" y="18084164"/>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641" name="楕円 640">
          <a:extLst>
            <a:ext uri="{FF2B5EF4-FFF2-40B4-BE49-F238E27FC236}">
              <a16:creationId xmlns:a16="http://schemas.microsoft.com/office/drawing/2014/main" id="{9BB83E3B-58A7-40C2-A340-AFDAD407B0E9}"/>
            </a:ext>
          </a:extLst>
        </xdr:cNvPr>
        <xdr:cNvSpPr/>
      </xdr:nvSpPr>
      <xdr:spPr>
        <a:xfrm>
          <a:off x="18605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20955</xdr:rowOff>
    </xdr:from>
    <xdr:to>
      <xdr:col>102</xdr:col>
      <xdr:colOff>114300</xdr:colOff>
      <xdr:row>106</xdr:row>
      <xdr:rowOff>30480</xdr:rowOff>
    </xdr:to>
    <xdr:cxnSp macro="">
      <xdr:nvCxnSpPr>
        <xdr:cNvPr id="642" name="直線コネクタ 641">
          <a:extLst>
            <a:ext uri="{FF2B5EF4-FFF2-40B4-BE49-F238E27FC236}">
              <a16:creationId xmlns:a16="http://schemas.microsoft.com/office/drawing/2014/main" id="{52FB7F87-4173-4FF0-BF34-5B52F9306C81}"/>
            </a:ext>
          </a:extLst>
        </xdr:cNvPr>
        <xdr:cNvCxnSpPr/>
      </xdr:nvCxnSpPr>
      <xdr:spPr>
        <a:xfrm flipV="1">
          <a:off x="18656300" y="181946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76852</xdr:rowOff>
    </xdr:from>
    <xdr:ext cx="469744" cy="259045"/>
    <xdr:sp macro="" textlink="">
      <xdr:nvSpPr>
        <xdr:cNvPr id="643" name="n_1aveValue【庁舎】&#10;一人当たり面積">
          <a:extLst>
            <a:ext uri="{FF2B5EF4-FFF2-40B4-BE49-F238E27FC236}">
              <a16:creationId xmlns:a16="http://schemas.microsoft.com/office/drawing/2014/main" id="{66F19D53-81D0-46B2-93D6-6DDDEBFCC8EA}"/>
            </a:ext>
          </a:extLst>
        </xdr:cNvPr>
        <xdr:cNvSpPr txBox="1"/>
      </xdr:nvSpPr>
      <xdr:spPr>
        <a:xfrm>
          <a:off x="21075727" y="1756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84472</xdr:rowOff>
    </xdr:from>
    <xdr:ext cx="469744" cy="259045"/>
    <xdr:sp macro="" textlink="">
      <xdr:nvSpPr>
        <xdr:cNvPr id="644" name="n_2aveValue【庁舎】&#10;一人当たり面積">
          <a:extLst>
            <a:ext uri="{FF2B5EF4-FFF2-40B4-BE49-F238E27FC236}">
              <a16:creationId xmlns:a16="http://schemas.microsoft.com/office/drawing/2014/main" id="{02DE04D5-45B0-4003-8A3B-BD7BC81A3DA0}"/>
            </a:ext>
          </a:extLst>
        </xdr:cNvPr>
        <xdr:cNvSpPr txBox="1"/>
      </xdr:nvSpPr>
      <xdr:spPr>
        <a:xfrm>
          <a:off x="20199427" y="1757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12082</xdr:rowOff>
    </xdr:from>
    <xdr:ext cx="469744" cy="259045"/>
    <xdr:sp macro="" textlink="">
      <xdr:nvSpPr>
        <xdr:cNvPr id="645" name="n_3aveValue【庁舎】&#10;一人当たり面積">
          <a:extLst>
            <a:ext uri="{FF2B5EF4-FFF2-40B4-BE49-F238E27FC236}">
              <a16:creationId xmlns:a16="http://schemas.microsoft.com/office/drawing/2014/main" id="{7D25616F-B279-431E-A7EA-57073B3FE1B0}"/>
            </a:ext>
          </a:extLst>
        </xdr:cNvPr>
        <xdr:cNvSpPr txBox="1"/>
      </xdr:nvSpPr>
      <xdr:spPr>
        <a:xfrm>
          <a:off x="19310427"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80663</xdr:rowOff>
    </xdr:from>
    <xdr:ext cx="469744" cy="259045"/>
    <xdr:sp macro="" textlink="">
      <xdr:nvSpPr>
        <xdr:cNvPr id="646" name="n_4aveValue【庁舎】&#10;一人当たり面積">
          <a:extLst>
            <a:ext uri="{FF2B5EF4-FFF2-40B4-BE49-F238E27FC236}">
              <a16:creationId xmlns:a16="http://schemas.microsoft.com/office/drawing/2014/main" id="{09C81D0B-99F7-4968-A380-6564DA9BD26A}"/>
            </a:ext>
          </a:extLst>
        </xdr:cNvPr>
        <xdr:cNvSpPr txBox="1"/>
      </xdr:nvSpPr>
      <xdr:spPr>
        <a:xfrm>
          <a:off x="18421427" y="175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102888</xdr:rowOff>
    </xdr:from>
    <xdr:ext cx="469744" cy="259045"/>
    <xdr:sp macro="" textlink="">
      <xdr:nvSpPr>
        <xdr:cNvPr id="647" name="n_1mainValue【庁舎】&#10;一人当たり面積">
          <a:extLst>
            <a:ext uri="{FF2B5EF4-FFF2-40B4-BE49-F238E27FC236}">
              <a16:creationId xmlns:a16="http://schemas.microsoft.com/office/drawing/2014/main" id="{457A657A-FD22-46A9-B27E-22A9AAB204E5}"/>
            </a:ext>
          </a:extLst>
        </xdr:cNvPr>
        <xdr:cNvSpPr txBox="1"/>
      </xdr:nvSpPr>
      <xdr:spPr>
        <a:xfrm>
          <a:off x="210757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123841</xdr:rowOff>
    </xdr:from>
    <xdr:ext cx="469744" cy="259045"/>
    <xdr:sp macro="" textlink="">
      <xdr:nvSpPr>
        <xdr:cNvPr id="648" name="n_2mainValue【庁舎】&#10;一人当たり面積">
          <a:extLst>
            <a:ext uri="{FF2B5EF4-FFF2-40B4-BE49-F238E27FC236}">
              <a16:creationId xmlns:a16="http://schemas.microsoft.com/office/drawing/2014/main" id="{D6A54F59-0FF7-4347-BBE9-6AB87D6C32C9}"/>
            </a:ext>
          </a:extLst>
        </xdr:cNvPr>
        <xdr:cNvSpPr txBox="1"/>
      </xdr:nvSpPr>
      <xdr:spPr>
        <a:xfrm>
          <a:off x="20199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62882</xdr:rowOff>
    </xdr:from>
    <xdr:ext cx="469744" cy="259045"/>
    <xdr:sp macro="" textlink="">
      <xdr:nvSpPr>
        <xdr:cNvPr id="649" name="n_3mainValue【庁舎】&#10;一人当たり面積">
          <a:extLst>
            <a:ext uri="{FF2B5EF4-FFF2-40B4-BE49-F238E27FC236}">
              <a16:creationId xmlns:a16="http://schemas.microsoft.com/office/drawing/2014/main" id="{B06F128B-F102-4E4A-A730-E9F51B0FC7CE}"/>
            </a:ext>
          </a:extLst>
        </xdr:cNvPr>
        <xdr:cNvSpPr txBox="1"/>
      </xdr:nvSpPr>
      <xdr:spPr>
        <a:xfrm>
          <a:off x="19310427" y="1823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650" name="n_4mainValue【庁舎】&#10;一人当たり面積">
          <a:extLst>
            <a:ext uri="{FF2B5EF4-FFF2-40B4-BE49-F238E27FC236}">
              <a16:creationId xmlns:a16="http://schemas.microsoft.com/office/drawing/2014/main" id="{E22ED150-2388-4DD8-AB46-FE9FFDF8680D}"/>
            </a:ext>
          </a:extLst>
        </xdr:cNvPr>
        <xdr:cNvSpPr txBox="1"/>
      </xdr:nvSpPr>
      <xdr:spPr>
        <a:xfrm>
          <a:off x="18421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a:extLst>
            <a:ext uri="{FF2B5EF4-FFF2-40B4-BE49-F238E27FC236}">
              <a16:creationId xmlns:a16="http://schemas.microsoft.com/office/drawing/2014/main" id="{E5ED1DFA-A46B-45AA-AB6F-2BABF552D50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a:extLst>
            <a:ext uri="{FF2B5EF4-FFF2-40B4-BE49-F238E27FC236}">
              <a16:creationId xmlns:a16="http://schemas.microsoft.com/office/drawing/2014/main" id="{29A66BEF-2F27-42D1-B2D2-3CD372CEFA8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a:extLst>
            <a:ext uri="{FF2B5EF4-FFF2-40B4-BE49-F238E27FC236}">
              <a16:creationId xmlns:a16="http://schemas.microsoft.com/office/drawing/2014/main" id="{ACE31E13-0AAC-491D-BFCB-337FE017CCF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年度に更新した消防庁舎を除き</a:t>
          </a:r>
          <a:r>
            <a:rPr kumimoji="1" lang="ja-JP" altLang="en-US" sz="1100">
              <a:solidFill>
                <a:schemeClr val="dk1"/>
              </a:solidFill>
              <a:effectLst/>
              <a:latin typeface="+mn-lt"/>
              <a:ea typeface="+mn-ea"/>
              <a:cs typeface="+mn-cs"/>
            </a:rPr>
            <a:t>、ほぼどの</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においても</a:t>
          </a:r>
          <a:r>
            <a:rPr kumimoji="1" lang="ja-JP" altLang="ja-JP" sz="1100">
              <a:solidFill>
                <a:schemeClr val="dk1"/>
              </a:solidFill>
              <a:effectLst/>
              <a:latin typeface="+mn-lt"/>
              <a:ea typeface="+mn-ea"/>
              <a:cs typeface="+mn-cs"/>
            </a:rPr>
            <a:t>有形固定資産減価償却率は類似団体平均より高い傾向にあるが、</a:t>
          </a:r>
          <a:r>
            <a:rPr kumimoji="1" lang="ja-JP" altLang="en-US" sz="1100">
              <a:solidFill>
                <a:schemeClr val="dk1"/>
              </a:solidFill>
              <a:effectLst/>
              <a:latin typeface="+mn-lt"/>
              <a:ea typeface="+mn-ea"/>
              <a:cs typeface="+mn-cs"/>
            </a:rPr>
            <a:t>庁舎については</a:t>
          </a:r>
          <a:r>
            <a:rPr kumimoji="1" lang="ja-JP" altLang="ja-JP" sz="1100">
              <a:solidFill>
                <a:schemeClr val="dk1"/>
              </a:solidFill>
              <a:effectLst/>
              <a:latin typeface="+mn-lt"/>
              <a:ea typeface="+mn-ea"/>
              <a:cs typeface="+mn-cs"/>
            </a:rPr>
            <a:t>今後行われる本庁舎の更新により</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下がる見込みである。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3" customWidth="1"/>
    <col min="12" max="12" width="2.25" style="173" customWidth="1"/>
    <col min="13" max="17" width="2.375" style="173" customWidth="1"/>
    <col min="18" max="119" width="2.125" style="173" customWidth="1"/>
    <col min="120" max="16384" width="0" style="173" hidden="1"/>
  </cols>
  <sheetData>
    <row r="1" spans="1:119" ht="33" customHeight="1" x14ac:dyDescent="0.15">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4"/>
      <c r="DK1" s="174"/>
      <c r="DL1" s="174"/>
      <c r="DM1" s="174"/>
      <c r="DN1" s="174"/>
      <c r="DO1" s="174"/>
    </row>
    <row r="2" spans="1:119" ht="24.75" thickBot="1" x14ac:dyDescent="0.2">
      <c r="B2" s="175" t="s">
        <v>83</v>
      </c>
      <c r="C2" s="175"/>
      <c r="D2" s="176"/>
    </row>
    <row r="3" spans="1:119" ht="18.75" customHeight="1" thickBot="1" x14ac:dyDescent="0.2">
      <c r="A3" s="174"/>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15">
      <c r="A4" s="174"/>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8462727</v>
      </c>
      <c r="BO4" s="462"/>
      <c r="BP4" s="462"/>
      <c r="BQ4" s="462"/>
      <c r="BR4" s="462"/>
      <c r="BS4" s="462"/>
      <c r="BT4" s="462"/>
      <c r="BU4" s="463"/>
      <c r="BV4" s="461">
        <v>8325715</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3.4</v>
      </c>
      <c r="CU4" s="602"/>
      <c r="CV4" s="602"/>
      <c r="CW4" s="602"/>
      <c r="CX4" s="602"/>
      <c r="CY4" s="602"/>
      <c r="CZ4" s="602"/>
      <c r="DA4" s="603"/>
      <c r="DB4" s="601">
        <v>3.6</v>
      </c>
      <c r="DC4" s="602"/>
      <c r="DD4" s="602"/>
      <c r="DE4" s="602"/>
      <c r="DF4" s="602"/>
      <c r="DG4" s="602"/>
      <c r="DH4" s="602"/>
      <c r="DI4" s="603"/>
    </row>
    <row r="5" spans="1:119" ht="18.75" customHeight="1" x14ac:dyDescent="0.15">
      <c r="A5" s="174"/>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8290957</v>
      </c>
      <c r="BO5" s="433"/>
      <c r="BP5" s="433"/>
      <c r="BQ5" s="433"/>
      <c r="BR5" s="433"/>
      <c r="BS5" s="433"/>
      <c r="BT5" s="433"/>
      <c r="BU5" s="434"/>
      <c r="BV5" s="432">
        <v>8157029</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79.7</v>
      </c>
      <c r="CU5" s="430"/>
      <c r="CV5" s="430"/>
      <c r="CW5" s="430"/>
      <c r="CX5" s="430"/>
      <c r="CY5" s="430"/>
      <c r="CZ5" s="430"/>
      <c r="DA5" s="431"/>
      <c r="DB5" s="429">
        <v>77.599999999999994</v>
      </c>
      <c r="DC5" s="430"/>
      <c r="DD5" s="430"/>
      <c r="DE5" s="430"/>
      <c r="DF5" s="430"/>
      <c r="DG5" s="430"/>
      <c r="DH5" s="430"/>
      <c r="DI5" s="431"/>
    </row>
    <row r="6" spans="1:119" ht="18.75" customHeight="1" x14ac:dyDescent="0.15">
      <c r="A6" s="174"/>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104</v>
      </c>
      <c r="AV6" s="491"/>
      <c r="AW6" s="491"/>
      <c r="AX6" s="491"/>
      <c r="AY6" s="446" t="s">
        <v>105</v>
      </c>
      <c r="AZ6" s="447"/>
      <c r="BA6" s="447"/>
      <c r="BB6" s="447"/>
      <c r="BC6" s="447"/>
      <c r="BD6" s="447"/>
      <c r="BE6" s="447"/>
      <c r="BF6" s="447"/>
      <c r="BG6" s="447"/>
      <c r="BH6" s="447"/>
      <c r="BI6" s="447"/>
      <c r="BJ6" s="447"/>
      <c r="BK6" s="447"/>
      <c r="BL6" s="447"/>
      <c r="BM6" s="448"/>
      <c r="BN6" s="432">
        <v>171770</v>
      </c>
      <c r="BO6" s="433"/>
      <c r="BP6" s="433"/>
      <c r="BQ6" s="433"/>
      <c r="BR6" s="433"/>
      <c r="BS6" s="433"/>
      <c r="BT6" s="433"/>
      <c r="BU6" s="434"/>
      <c r="BV6" s="432">
        <v>168686</v>
      </c>
      <c r="BW6" s="433"/>
      <c r="BX6" s="433"/>
      <c r="BY6" s="433"/>
      <c r="BZ6" s="433"/>
      <c r="CA6" s="433"/>
      <c r="CB6" s="433"/>
      <c r="CC6" s="434"/>
      <c r="CD6" s="472" t="s">
        <v>106</v>
      </c>
      <c r="CE6" s="392"/>
      <c r="CF6" s="392"/>
      <c r="CG6" s="392"/>
      <c r="CH6" s="392"/>
      <c r="CI6" s="392"/>
      <c r="CJ6" s="392"/>
      <c r="CK6" s="392"/>
      <c r="CL6" s="392"/>
      <c r="CM6" s="392"/>
      <c r="CN6" s="392"/>
      <c r="CO6" s="392"/>
      <c r="CP6" s="392"/>
      <c r="CQ6" s="392"/>
      <c r="CR6" s="392"/>
      <c r="CS6" s="473"/>
      <c r="CT6" s="575">
        <v>80.5</v>
      </c>
      <c r="CU6" s="576"/>
      <c r="CV6" s="576"/>
      <c r="CW6" s="576"/>
      <c r="CX6" s="576"/>
      <c r="CY6" s="576"/>
      <c r="CZ6" s="576"/>
      <c r="DA6" s="577"/>
      <c r="DB6" s="575">
        <v>80.5</v>
      </c>
      <c r="DC6" s="576"/>
      <c r="DD6" s="576"/>
      <c r="DE6" s="576"/>
      <c r="DF6" s="576"/>
      <c r="DG6" s="576"/>
      <c r="DH6" s="576"/>
      <c r="DI6" s="577"/>
    </row>
    <row r="7" spans="1:119" ht="18.75" customHeight="1" x14ac:dyDescent="0.15">
      <c r="A7" s="174"/>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107</v>
      </c>
      <c r="AN7" s="389"/>
      <c r="AO7" s="389"/>
      <c r="AP7" s="389"/>
      <c r="AQ7" s="389"/>
      <c r="AR7" s="389"/>
      <c r="AS7" s="389"/>
      <c r="AT7" s="390"/>
      <c r="AU7" s="490" t="s">
        <v>104</v>
      </c>
      <c r="AV7" s="491"/>
      <c r="AW7" s="491"/>
      <c r="AX7" s="491"/>
      <c r="AY7" s="446" t="s">
        <v>108</v>
      </c>
      <c r="AZ7" s="447"/>
      <c r="BA7" s="447"/>
      <c r="BB7" s="447"/>
      <c r="BC7" s="447"/>
      <c r="BD7" s="447"/>
      <c r="BE7" s="447"/>
      <c r="BF7" s="447"/>
      <c r="BG7" s="447"/>
      <c r="BH7" s="447"/>
      <c r="BI7" s="447"/>
      <c r="BJ7" s="447"/>
      <c r="BK7" s="447"/>
      <c r="BL7" s="447"/>
      <c r="BM7" s="448"/>
      <c r="BN7" s="432">
        <v>20099</v>
      </c>
      <c r="BO7" s="433"/>
      <c r="BP7" s="433"/>
      <c r="BQ7" s="433"/>
      <c r="BR7" s="433"/>
      <c r="BS7" s="433"/>
      <c r="BT7" s="433"/>
      <c r="BU7" s="434"/>
      <c r="BV7" s="432">
        <v>4636</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4416134</v>
      </c>
      <c r="CU7" s="433"/>
      <c r="CV7" s="433"/>
      <c r="CW7" s="433"/>
      <c r="CX7" s="433"/>
      <c r="CY7" s="433"/>
      <c r="CZ7" s="433"/>
      <c r="DA7" s="434"/>
      <c r="DB7" s="432">
        <v>4506612</v>
      </c>
      <c r="DC7" s="433"/>
      <c r="DD7" s="433"/>
      <c r="DE7" s="433"/>
      <c r="DF7" s="433"/>
      <c r="DG7" s="433"/>
      <c r="DH7" s="433"/>
      <c r="DI7" s="434"/>
    </row>
    <row r="8" spans="1:119" ht="18.75" customHeight="1" thickBot="1" x14ac:dyDescent="0.2">
      <c r="A8" s="174"/>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96</v>
      </c>
      <c r="AV8" s="491"/>
      <c r="AW8" s="491"/>
      <c r="AX8" s="491"/>
      <c r="AY8" s="446" t="s">
        <v>111</v>
      </c>
      <c r="AZ8" s="447"/>
      <c r="BA8" s="447"/>
      <c r="BB8" s="447"/>
      <c r="BC8" s="447"/>
      <c r="BD8" s="447"/>
      <c r="BE8" s="447"/>
      <c r="BF8" s="447"/>
      <c r="BG8" s="447"/>
      <c r="BH8" s="447"/>
      <c r="BI8" s="447"/>
      <c r="BJ8" s="447"/>
      <c r="BK8" s="447"/>
      <c r="BL8" s="447"/>
      <c r="BM8" s="448"/>
      <c r="BN8" s="432">
        <v>151671</v>
      </c>
      <c r="BO8" s="433"/>
      <c r="BP8" s="433"/>
      <c r="BQ8" s="433"/>
      <c r="BR8" s="433"/>
      <c r="BS8" s="433"/>
      <c r="BT8" s="433"/>
      <c r="BU8" s="434"/>
      <c r="BV8" s="432">
        <v>164050</v>
      </c>
      <c r="BW8" s="433"/>
      <c r="BX8" s="433"/>
      <c r="BY8" s="433"/>
      <c r="BZ8" s="433"/>
      <c r="CA8" s="433"/>
      <c r="CB8" s="433"/>
      <c r="CC8" s="434"/>
      <c r="CD8" s="472" t="s">
        <v>112</v>
      </c>
      <c r="CE8" s="392"/>
      <c r="CF8" s="392"/>
      <c r="CG8" s="392"/>
      <c r="CH8" s="392"/>
      <c r="CI8" s="392"/>
      <c r="CJ8" s="392"/>
      <c r="CK8" s="392"/>
      <c r="CL8" s="392"/>
      <c r="CM8" s="392"/>
      <c r="CN8" s="392"/>
      <c r="CO8" s="392"/>
      <c r="CP8" s="392"/>
      <c r="CQ8" s="392"/>
      <c r="CR8" s="392"/>
      <c r="CS8" s="473"/>
      <c r="CT8" s="535">
        <v>0.24</v>
      </c>
      <c r="CU8" s="536"/>
      <c r="CV8" s="536"/>
      <c r="CW8" s="536"/>
      <c r="CX8" s="536"/>
      <c r="CY8" s="536"/>
      <c r="CZ8" s="536"/>
      <c r="DA8" s="537"/>
      <c r="DB8" s="535">
        <v>0.26</v>
      </c>
      <c r="DC8" s="536"/>
      <c r="DD8" s="536"/>
      <c r="DE8" s="536"/>
      <c r="DF8" s="536"/>
      <c r="DG8" s="536"/>
      <c r="DH8" s="536"/>
      <c r="DI8" s="537"/>
    </row>
    <row r="9" spans="1:119" ht="18.75" customHeight="1" thickBot="1" x14ac:dyDescent="0.2">
      <c r="A9" s="174"/>
      <c r="B9" s="564" t="s">
        <v>113</v>
      </c>
      <c r="C9" s="565"/>
      <c r="D9" s="565"/>
      <c r="E9" s="565"/>
      <c r="F9" s="565"/>
      <c r="G9" s="565"/>
      <c r="H9" s="565"/>
      <c r="I9" s="565"/>
      <c r="J9" s="565"/>
      <c r="K9" s="483"/>
      <c r="L9" s="566" t="s">
        <v>114</v>
      </c>
      <c r="M9" s="567"/>
      <c r="N9" s="567"/>
      <c r="O9" s="567"/>
      <c r="P9" s="567"/>
      <c r="Q9" s="568"/>
      <c r="R9" s="569">
        <v>10126</v>
      </c>
      <c r="S9" s="570"/>
      <c r="T9" s="570"/>
      <c r="U9" s="570"/>
      <c r="V9" s="571"/>
      <c r="W9" s="501" t="s">
        <v>115</v>
      </c>
      <c r="X9" s="502"/>
      <c r="Y9" s="502"/>
      <c r="Z9" s="502"/>
      <c r="AA9" s="502"/>
      <c r="AB9" s="502"/>
      <c r="AC9" s="502"/>
      <c r="AD9" s="502"/>
      <c r="AE9" s="502"/>
      <c r="AF9" s="502"/>
      <c r="AG9" s="502"/>
      <c r="AH9" s="502"/>
      <c r="AI9" s="502"/>
      <c r="AJ9" s="502"/>
      <c r="AK9" s="502"/>
      <c r="AL9" s="572"/>
      <c r="AM9" s="489" t="s">
        <v>116</v>
      </c>
      <c r="AN9" s="389"/>
      <c r="AO9" s="389"/>
      <c r="AP9" s="389"/>
      <c r="AQ9" s="389"/>
      <c r="AR9" s="389"/>
      <c r="AS9" s="389"/>
      <c r="AT9" s="390"/>
      <c r="AU9" s="490" t="s">
        <v>96</v>
      </c>
      <c r="AV9" s="491"/>
      <c r="AW9" s="491"/>
      <c r="AX9" s="491"/>
      <c r="AY9" s="446" t="s">
        <v>117</v>
      </c>
      <c r="AZ9" s="447"/>
      <c r="BA9" s="447"/>
      <c r="BB9" s="447"/>
      <c r="BC9" s="447"/>
      <c r="BD9" s="447"/>
      <c r="BE9" s="447"/>
      <c r="BF9" s="447"/>
      <c r="BG9" s="447"/>
      <c r="BH9" s="447"/>
      <c r="BI9" s="447"/>
      <c r="BJ9" s="447"/>
      <c r="BK9" s="447"/>
      <c r="BL9" s="447"/>
      <c r="BM9" s="448"/>
      <c r="BN9" s="432">
        <v>-12379</v>
      </c>
      <c r="BO9" s="433"/>
      <c r="BP9" s="433"/>
      <c r="BQ9" s="433"/>
      <c r="BR9" s="433"/>
      <c r="BS9" s="433"/>
      <c r="BT9" s="433"/>
      <c r="BU9" s="434"/>
      <c r="BV9" s="432">
        <v>12326</v>
      </c>
      <c r="BW9" s="433"/>
      <c r="BX9" s="433"/>
      <c r="BY9" s="433"/>
      <c r="BZ9" s="433"/>
      <c r="CA9" s="433"/>
      <c r="CB9" s="433"/>
      <c r="CC9" s="434"/>
      <c r="CD9" s="472" t="s">
        <v>118</v>
      </c>
      <c r="CE9" s="392"/>
      <c r="CF9" s="392"/>
      <c r="CG9" s="392"/>
      <c r="CH9" s="392"/>
      <c r="CI9" s="392"/>
      <c r="CJ9" s="392"/>
      <c r="CK9" s="392"/>
      <c r="CL9" s="392"/>
      <c r="CM9" s="392"/>
      <c r="CN9" s="392"/>
      <c r="CO9" s="392"/>
      <c r="CP9" s="392"/>
      <c r="CQ9" s="392"/>
      <c r="CR9" s="392"/>
      <c r="CS9" s="473"/>
      <c r="CT9" s="429">
        <v>11.3</v>
      </c>
      <c r="CU9" s="430"/>
      <c r="CV9" s="430"/>
      <c r="CW9" s="430"/>
      <c r="CX9" s="430"/>
      <c r="CY9" s="430"/>
      <c r="CZ9" s="430"/>
      <c r="DA9" s="431"/>
      <c r="DB9" s="429">
        <v>9.6</v>
      </c>
      <c r="DC9" s="430"/>
      <c r="DD9" s="430"/>
      <c r="DE9" s="430"/>
      <c r="DF9" s="430"/>
      <c r="DG9" s="430"/>
      <c r="DH9" s="430"/>
      <c r="DI9" s="431"/>
    </row>
    <row r="10" spans="1:119" ht="18.75" customHeight="1" thickBot="1" x14ac:dyDescent="0.2">
      <c r="A10" s="174"/>
      <c r="B10" s="564"/>
      <c r="C10" s="565"/>
      <c r="D10" s="565"/>
      <c r="E10" s="565"/>
      <c r="F10" s="565"/>
      <c r="G10" s="565"/>
      <c r="H10" s="565"/>
      <c r="I10" s="565"/>
      <c r="J10" s="565"/>
      <c r="K10" s="483"/>
      <c r="L10" s="388" t="s">
        <v>119</v>
      </c>
      <c r="M10" s="389"/>
      <c r="N10" s="389"/>
      <c r="O10" s="389"/>
      <c r="P10" s="389"/>
      <c r="Q10" s="390"/>
      <c r="R10" s="385">
        <v>11142</v>
      </c>
      <c r="S10" s="386"/>
      <c r="T10" s="386"/>
      <c r="U10" s="386"/>
      <c r="V10" s="445"/>
      <c r="W10" s="573"/>
      <c r="X10" s="383"/>
      <c r="Y10" s="383"/>
      <c r="Z10" s="383"/>
      <c r="AA10" s="383"/>
      <c r="AB10" s="383"/>
      <c r="AC10" s="383"/>
      <c r="AD10" s="383"/>
      <c r="AE10" s="383"/>
      <c r="AF10" s="383"/>
      <c r="AG10" s="383"/>
      <c r="AH10" s="383"/>
      <c r="AI10" s="383"/>
      <c r="AJ10" s="383"/>
      <c r="AK10" s="383"/>
      <c r="AL10" s="574"/>
      <c r="AM10" s="489" t="s">
        <v>120</v>
      </c>
      <c r="AN10" s="389"/>
      <c r="AO10" s="389"/>
      <c r="AP10" s="389"/>
      <c r="AQ10" s="389"/>
      <c r="AR10" s="389"/>
      <c r="AS10" s="389"/>
      <c r="AT10" s="390"/>
      <c r="AU10" s="490" t="s">
        <v>121</v>
      </c>
      <c r="AV10" s="491"/>
      <c r="AW10" s="491"/>
      <c r="AX10" s="491"/>
      <c r="AY10" s="446" t="s">
        <v>122</v>
      </c>
      <c r="AZ10" s="447"/>
      <c r="BA10" s="447"/>
      <c r="BB10" s="447"/>
      <c r="BC10" s="447"/>
      <c r="BD10" s="447"/>
      <c r="BE10" s="447"/>
      <c r="BF10" s="447"/>
      <c r="BG10" s="447"/>
      <c r="BH10" s="447"/>
      <c r="BI10" s="447"/>
      <c r="BJ10" s="447"/>
      <c r="BK10" s="447"/>
      <c r="BL10" s="447"/>
      <c r="BM10" s="448"/>
      <c r="BN10" s="432">
        <v>64081</v>
      </c>
      <c r="BO10" s="433"/>
      <c r="BP10" s="433"/>
      <c r="BQ10" s="433"/>
      <c r="BR10" s="433"/>
      <c r="BS10" s="433"/>
      <c r="BT10" s="433"/>
      <c r="BU10" s="434"/>
      <c r="BV10" s="432">
        <v>12</v>
      </c>
      <c r="BW10" s="433"/>
      <c r="BX10" s="433"/>
      <c r="BY10" s="433"/>
      <c r="BZ10" s="433"/>
      <c r="CA10" s="433"/>
      <c r="CB10" s="433"/>
      <c r="CC10" s="434"/>
      <c r="CD10" s="180" t="s">
        <v>123</v>
      </c>
      <c r="CE10" s="181"/>
      <c r="CF10" s="181"/>
      <c r="CG10" s="181"/>
      <c r="CH10" s="181"/>
      <c r="CI10" s="181"/>
      <c r="CJ10" s="181"/>
      <c r="CK10" s="181"/>
      <c r="CL10" s="181"/>
      <c r="CM10" s="181"/>
      <c r="CN10" s="181"/>
      <c r="CO10" s="181"/>
      <c r="CP10" s="181"/>
      <c r="CQ10" s="181"/>
      <c r="CR10" s="181"/>
      <c r="CS10" s="182"/>
      <c r="CT10" s="186"/>
      <c r="CU10" s="187"/>
      <c r="CV10" s="187"/>
      <c r="CW10" s="187"/>
      <c r="CX10" s="187"/>
      <c r="CY10" s="187"/>
      <c r="CZ10" s="187"/>
      <c r="DA10" s="188"/>
      <c r="DB10" s="186"/>
      <c r="DC10" s="187"/>
      <c r="DD10" s="187"/>
      <c r="DE10" s="187"/>
      <c r="DF10" s="187"/>
      <c r="DG10" s="187"/>
      <c r="DH10" s="187"/>
      <c r="DI10" s="188"/>
    </row>
    <row r="11" spans="1:119" ht="18.75" customHeight="1" thickBot="1" x14ac:dyDescent="0.2">
      <c r="A11" s="174"/>
      <c r="B11" s="564"/>
      <c r="C11" s="565"/>
      <c r="D11" s="565"/>
      <c r="E11" s="565"/>
      <c r="F11" s="565"/>
      <c r="G11" s="565"/>
      <c r="H11" s="565"/>
      <c r="I11" s="565"/>
      <c r="J11" s="565"/>
      <c r="K11" s="483"/>
      <c r="L11" s="393" t="s">
        <v>124</v>
      </c>
      <c r="M11" s="394"/>
      <c r="N11" s="394"/>
      <c r="O11" s="394"/>
      <c r="P11" s="394"/>
      <c r="Q11" s="395"/>
      <c r="R11" s="561" t="s">
        <v>125</v>
      </c>
      <c r="S11" s="562"/>
      <c r="T11" s="562"/>
      <c r="U11" s="562"/>
      <c r="V11" s="563"/>
      <c r="W11" s="573"/>
      <c r="X11" s="383"/>
      <c r="Y11" s="383"/>
      <c r="Z11" s="383"/>
      <c r="AA11" s="383"/>
      <c r="AB11" s="383"/>
      <c r="AC11" s="383"/>
      <c r="AD11" s="383"/>
      <c r="AE11" s="383"/>
      <c r="AF11" s="383"/>
      <c r="AG11" s="383"/>
      <c r="AH11" s="383"/>
      <c r="AI11" s="383"/>
      <c r="AJ11" s="383"/>
      <c r="AK11" s="383"/>
      <c r="AL11" s="574"/>
      <c r="AM11" s="489" t="s">
        <v>126</v>
      </c>
      <c r="AN11" s="389"/>
      <c r="AO11" s="389"/>
      <c r="AP11" s="389"/>
      <c r="AQ11" s="389"/>
      <c r="AR11" s="389"/>
      <c r="AS11" s="389"/>
      <c r="AT11" s="390"/>
      <c r="AU11" s="490" t="s">
        <v>121</v>
      </c>
      <c r="AV11" s="491"/>
      <c r="AW11" s="491"/>
      <c r="AX11" s="491"/>
      <c r="AY11" s="446" t="s">
        <v>127</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128</v>
      </c>
      <c r="CE11" s="392"/>
      <c r="CF11" s="392"/>
      <c r="CG11" s="392"/>
      <c r="CH11" s="392"/>
      <c r="CI11" s="392"/>
      <c r="CJ11" s="392"/>
      <c r="CK11" s="392"/>
      <c r="CL11" s="392"/>
      <c r="CM11" s="392"/>
      <c r="CN11" s="392"/>
      <c r="CO11" s="392"/>
      <c r="CP11" s="392"/>
      <c r="CQ11" s="392"/>
      <c r="CR11" s="392"/>
      <c r="CS11" s="473"/>
      <c r="CT11" s="535" t="s">
        <v>129</v>
      </c>
      <c r="CU11" s="536"/>
      <c r="CV11" s="536"/>
      <c r="CW11" s="536"/>
      <c r="CX11" s="536"/>
      <c r="CY11" s="536"/>
      <c r="CZ11" s="536"/>
      <c r="DA11" s="537"/>
      <c r="DB11" s="535" t="s">
        <v>129</v>
      </c>
      <c r="DC11" s="536"/>
      <c r="DD11" s="536"/>
      <c r="DE11" s="536"/>
      <c r="DF11" s="536"/>
      <c r="DG11" s="536"/>
      <c r="DH11" s="536"/>
      <c r="DI11" s="537"/>
    </row>
    <row r="12" spans="1:119" ht="18.75" customHeight="1" x14ac:dyDescent="0.15">
      <c r="A12" s="174"/>
      <c r="B12" s="538" t="s">
        <v>130</v>
      </c>
      <c r="C12" s="539"/>
      <c r="D12" s="539"/>
      <c r="E12" s="539"/>
      <c r="F12" s="539"/>
      <c r="G12" s="539"/>
      <c r="H12" s="539"/>
      <c r="I12" s="539"/>
      <c r="J12" s="539"/>
      <c r="K12" s="540"/>
      <c r="L12" s="547" t="s">
        <v>131</v>
      </c>
      <c r="M12" s="548"/>
      <c r="N12" s="548"/>
      <c r="O12" s="548"/>
      <c r="P12" s="548"/>
      <c r="Q12" s="549"/>
      <c r="R12" s="550">
        <v>10187</v>
      </c>
      <c r="S12" s="551"/>
      <c r="T12" s="551"/>
      <c r="U12" s="551"/>
      <c r="V12" s="552"/>
      <c r="W12" s="553" t="s">
        <v>1</v>
      </c>
      <c r="X12" s="491"/>
      <c r="Y12" s="491"/>
      <c r="Z12" s="491"/>
      <c r="AA12" s="491"/>
      <c r="AB12" s="554"/>
      <c r="AC12" s="555" t="s">
        <v>132</v>
      </c>
      <c r="AD12" s="556"/>
      <c r="AE12" s="556"/>
      <c r="AF12" s="556"/>
      <c r="AG12" s="557"/>
      <c r="AH12" s="555" t="s">
        <v>133</v>
      </c>
      <c r="AI12" s="556"/>
      <c r="AJ12" s="556"/>
      <c r="AK12" s="556"/>
      <c r="AL12" s="558"/>
      <c r="AM12" s="489" t="s">
        <v>134</v>
      </c>
      <c r="AN12" s="389"/>
      <c r="AO12" s="389"/>
      <c r="AP12" s="389"/>
      <c r="AQ12" s="389"/>
      <c r="AR12" s="389"/>
      <c r="AS12" s="389"/>
      <c r="AT12" s="390"/>
      <c r="AU12" s="490" t="s">
        <v>96</v>
      </c>
      <c r="AV12" s="491"/>
      <c r="AW12" s="491"/>
      <c r="AX12" s="491"/>
      <c r="AY12" s="446" t="s">
        <v>135</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37016</v>
      </c>
      <c r="BW12" s="433"/>
      <c r="BX12" s="433"/>
      <c r="BY12" s="433"/>
      <c r="BZ12" s="433"/>
      <c r="CA12" s="433"/>
      <c r="CB12" s="433"/>
      <c r="CC12" s="434"/>
      <c r="CD12" s="472" t="s">
        <v>136</v>
      </c>
      <c r="CE12" s="392"/>
      <c r="CF12" s="392"/>
      <c r="CG12" s="392"/>
      <c r="CH12" s="392"/>
      <c r="CI12" s="392"/>
      <c r="CJ12" s="392"/>
      <c r="CK12" s="392"/>
      <c r="CL12" s="392"/>
      <c r="CM12" s="392"/>
      <c r="CN12" s="392"/>
      <c r="CO12" s="392"/>
      <c r="CP12" s="392"/>
      <c r="CQ12" s="392"/>
      <c r="CR12" s="392"/>
      <c r="CS12" s="473"/>
      <c r="CT12" s="535" t="s">
        <v>129</v>
      </c>
      <c r="CU12" s="536"/>
      <c r="CV12" s="536"/>
      <c r="CW12" s="536"/>
      <c r="CX12" s="536"/>
      <c r="CY12" s="536"/>
      <c r="CZ12" s="536"/>
      <c r="DA12" s="537"/>
      <c r="DB12" s="535" t="s">
        <v>129</v>
      </c>
      <c r="DC12" s="536"/>
      <c r="DD12" s="536"/>
      <c r="DE12" s="536"/>
      <c r="DF12" s="536"/>
      <c r="DG12" s="536"/>
      <c r="DH12" s="536"/>
      <c r="DI12" s="537"/>
    </row>
    <row r="13" spans="1:119" ht="18.75" customHeight="1" x14ac:dyDescent="0.15">
      <c r="A13" s="174"/>
      <c r="B13" s="541"/>
      <c r="C13" s="542"/>
      <c r="D13" s="542"/>
      <c r="E13" s="542"/>
      <c r="F13" s="542"/>
      <c r="G13" s="542"/>
      <c r="H13" s="542"/>
      <c r="I13" s="542"/>
      <c r="J13" s="542"/>
      <c r="K13" s="543"/>
      <c r="L13" s="189"/>
      <c r="M13" s="516" t="s">
        <v>137</v>
      </c>
      <c r="N13" s="517"/>
      <c r="O13" s="517"/>
      <c r="P13" s="517"/>
      <c r="Q13" s="518"/>
      <c r="R13" s="519">
        <v>10141</v>
      </c>
      <c r="S13" s="520"/>
      <c r="T13" s="520"/>
      <c r="U13" s="520"/>
      <c r="V13" s="521"/>
      <c r="W13" s="522" t="s">
        <v>138</v>
      </c>
      <c r="X13" s="418"/>
      <c r="Y13" s="418"/>
      <c r="Z13" s="418"/>
      <c r="AA13" s="418"/>
      <c r="AB13" s="419"/>
      <c r="AC13" s="385">
        <v>1391</v>
      </c>
      <c r="AD13" s="386"/>
      <c r="AE13" s="386"/>
      <c r="AF13" s="386"/>
      <c r="AG13" s="387"/>
      <c r="AH13" s="385">
        <v>1591</v>
      </c>
      <c r="AI13" s="386"/>
      <c r="AJ13" s="386"/>
      <c r="AK13" s="386"/>
      <c r="AL13" s="445"/>
      <c r="AM13" s="489" t="s">
        <v>139</v>
      </c>
      <c r="AN13" s="389"/>
      <c r="AO13" s="389"/>
      <c r="AP13" s="389"/>
      <c r="AQ13" s="389"/>
      <c r="AR13" s="389"/>
      <c r="AS13" s="389"/>
      <c r="AT13" s="390"/>
      <c r="AU13" s="490" t="s">
        <v>140</v>
      </c>
      <c r="AV13" s="491"/>
      <c r="AW13" s="491"/>
      <c r="AX13" s="491"/>
      <c r="AY13" s="446" t="s">
        <v>141</v>
      </c>
      <c r="AZ13" s="447"/>
      <c r="BA13" s="447"/>
      <c r="BB13" s="447"/>
      <c r="BC13" s="447"/>
      <c r="BD13" s="447"/>
      <c r="BE13" s="447"/>
      <c r="BF13" s="447"/>
      <c r="BG13" s="447"/>
      <c r="BH13" s="447"/>
      <c r="BI13" s="447"/>
      <c r="BJ13" s="447"/>
      <c r="BK13" s="447"/>
      <c r="BL13" s="447"/>
      <c r="BM13" s="448"/>
      <c r="BN13" s="432">
        <v>51702</v>
      </c>
      <c r="BO13" s="433"/>
      <c r="BP13" s="433"/>
      <c r="BQ13" s="433"/>
      <c r="BR13" s="433"/>
      <c r="BS13" s="433"/>
      <c r="BT13" s="433"/>
      <c r="BU13" s="434"/>
      <c r="BV13" s="432">
        <v>-24678</v>
      </c>
      <c r="BW13" s="433"/>
      <c r="BX13" s="433"/>
      <c r="BY13" s="433"/>
      <c r="BZ13" s="433"/>
      <c r="CA13" s="433"/>
      <c r="CB13" s="433"/>
      <c r="CC13" s="434"/>
      <c r="CD13" s="472" t="s">
        <v>142</v>
      </c>
      <c r="CE13" s="392"/>
      <c r="CF13" s="392"/>
      <c r="CG13" s="392"/>
      <c r="CH13" s="392"/>
      <c r="CI13" s="392"/>
      <c r="CJ13" s="392"/>
      <c r="CK13" s="392"/>
      <c r="CL13" s="392"/>
      <c r="CM13" s="392"/>
      <c r="CN13" s="392"/>
      <c r="CO13" s="392"/>
      <c r="CP13" s="392"/>
      <c r="CQ13" s="392"/>
      <c r="CR13" s="392"/>
      <c r="CS13" s="473"/>
      <c r="CT13" s="429">
        <v>10.1</v>
      </c>
      <c r="CU13" s="430"/>
      <c r="CV13" s="430"/>
      <c r="CW13" s="430"/>
      <c r="CX13" s="430"/>
      <c r="CY13" s="430"/>
      <c r="CZ13" s="430"/>
      <c r="DA13" s="431"/>
      <c r="DB13" s="429">
        <v>9.6</v>
      </c>
      <c r="DC13" s="430"/>
      <c r="DD13" s="430"/>
      <c r="DE13" s="430"/>
      <c r="DF13" s="430"/>
      <c r="DG13" s="430"/>
      <c r="DH13" s="430"/>
      <c r="DI13" s="431"/>
    </row>
    <row r="14" spans="1:119" ht="18.75" customHeight="1" thickBot="1" x14ac:dyDescent="0.2">
      <c r="A14" s="174"/>
      <c r="B14" s="541"/>
      <c r="C14" s="542"/>
      <c r="D14" s="542"/>
      <c r="E14" s="542"/>
      <c r="F14" s="542"/>
      <c r="G14" s="542"/>
      <c r="H14" s="542"/>
      <c r="I14" s="542"/>
      <c r="J14" s="542"/>
      <c r="K14" s="543"/>
      <c r="L14" s="506" t="s">
        <v>143</v>
      </c>
      <c r="M14" s="559"/>
      <c r="N14" s="559"/>
      <c r="O14" s="559"/>
      <c r="P14" s="559"/>
      <c r="Q14" s="560"/>
      <c r="R14" s="519">
        <v>10422</v>
      </c>
      <c r="S14" s="520"/>
      <c r="T14" s="520"/>
      <c r="U14" s="520"/>
      <c r="V14" s="521"/>
      <c r="W14" s="523"/>
      <c r="X14" s="421"/>
      <c r="Y14" s="421"/>
      <c r="Z14" s="421"/>
      <c r="AA14" s="421"/>
      <c r="AB14" s="422"/>
      <c r="AC14" s="512">
        <v>27.3</v>
      </c>
      <c r="AD14" s="513"/>
      <c r="AE14" s="513"/>
      <c r="AF14" s="513"/>
      <c r="AG14" s="514"/>
      <c r="AH14" s="512">
        <v>27.9</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144</v>
      </c>
      <c r="CE14" s="470"/>
      <c r="CF14" s="470"/>
      <c r="CG14" s="470"/>
      <c r="CH14" s="470"/>
      <c r="CI14" s="470"/>
      <c r="CJ14" s="470"/>
      <c r="CK14" s="470"/>
      <c r="CL14" s="470"/>
      <c r="CM14" s="470"/>
      <c r="CN14" s="470"/>
      <c r="CO14" s="470"/>
      <c r="CP14" s="470"/>
      <c r="CQ14" s="470"/>
      <c r="CR14" s="470"/>
      <c r="CS14" s="471"/>
      <c r="CT14" s="529">
        <v>71.400000000000006</v>
      </c>
      <c r="CU14" s="530"/>
      <c r="CV14" s="530"/>
      <c r="CW14" s="530"/>
      <c r="CX14" s="530"/>
      <c r="CY14" s="530"/>
      <c r="CZ14" s="530"/>
      <c r="DA14" s="531"/>
      <c r="DB14" s="529">
        <v>69.7</v>
      </c>
      <c r="DC14" s="530"/>
      <c r="DD14" s="530"/>
      <c r="DE14" s="530"/>
      <c r="DF14" s="530"/>
      <c r="DG14" s="530"/>
      <c r="DH14" s="530"/>
      <c r="DI14" s="531"/>
    </row>
    <row r="15" spans="1:119" ht="18.75" customHeight="1" x14ac:dyDescent="0.15">
      <c r="A15" s="174"/>
      <c r="B15" s="541"/>
      <c r="C15" s="542"/>
      <c r="D15" s="542"/>
      <c r="E15" s="542"/>
      <c r="F15" s="542"/>
      <c r="G15" s="542"/>
      <c r="H15" s="542"/>
      <c r="I15" s="542"/>
      <c r="J15" s="542"/>
      <c r="K15" s="543"/>
      <c r="L15" s="189"/>
      <c r="M15" s="516" t="s">
        <v>137</v>
      </c>
      <c r="N15" s="517"/>
      <c r="O15" s="517"/>
      <c r="P15" s="517"/>
      <c r="Q15" s="518"/>
      <c r="R15" s="519">
        <v>10385</v>
      </c>
      <c r="S15" s="520"/>
      <c r="T15" s="520"/>
      <c r="U15" s="520"/>
      <c r="V15" s="521"/>
      <c r="W15" s="522" t="s">
        <v>145</v>
      </c>
      <c r="X15" s="418"/>
      <c r="Y15" s="418"/>
      <c r="Z15" s="418"/>
      <c r="AA15" s="418"/>
      <c r="AB15" s="419"/>
      <c r="AC15" s="385">
        <v>1004</v>
      </c>
      <c r="AD15" s="386"/>
      <c r="AE15" s="386"/>
      <c r="AF15" s="386"/>
      <c r="AG15" s="387"/>
      <c r="AH15" s="385">
        <v>1174</v>
      </c>
      <c r="AI15" s="386"/>
      <c r="AJ15" s="386"/>
      <c r="AK15" s="386"/>
      <c r="AL15" s="445"/>
      <c r="AM15" s="489"/>
      <c r="AN15" s="389"/>
      <c r="AO15" s="389"/>
      <c r="AP15" s="389"/>
      <c r="AQ15" s="389"/>
      <c r="AR15" s="389"/>
      <c r="AS15" s="389"/>
      <c r="AT15" s="390"/>
      <c r="AU15" s="490"/>
      <c r="AV15" s="491"/>
      <c r="AW15" s="491"/>
      <c r="AX15" s="491"/>
      <c r="AY15" s="458" t="s">
        <v>146</v>
      </c>
      <c r="AZ15" s="459"/>
      <c r="BA15" s="459"/>
      <c r="BB15" s="459"/>
      <c r="BC15" s="459"/>
      <c r="BD15" s="459"/>
      <c r="BE15" s="459"/>
      <c r="BF15" s="459"/>
      <c r="BG15" s="459"/>
      <c r="BH15" s="459"/>
      <c r="BI15" s="459"/>
      <c r="BJ15" s="459"/>
      <c r="BK15" s="459"/>
      <c r="BL15" s="459"/>
      <c r="BM15" s="460"/>
      <c r="BN15" s="461">
        <v>990109</v>
      </c>
      <c r="BO15" s="462"/>
      <c r="BP15" s="462"/>
      <c r="BQ15" s="462"/>
      <c r="BR15" s="462"/>
      <c r="BS15" s="462"/>
      <c r="BT15" s="462"/>
      <c r="BU15" s="463"/>
      <c r="BV15" s="461">
        <v>950562</v>
      </c>
      <c r="BW15" s="462"/>
      <c r="BX15" s="462"/>
      <c r="BY15" s="462"/>
      <c r="BZ15" s="462"/>
      <c r="CA15" s="462"/>
      <c r="CB15" s="462"/>
      <c r="CC15" s="463"/>
      <c r="CD15" s="532" t="s">
        <v>147</v>
      </c>
      <c r="CE15" s="533"/>
      <c r="CF15" s="533"/>
      <c r="CG15" s="533"/>
      <c r="CH15" s="533"/>
      <c r="CI15" s="533"/>
      <c r="CJ15" s="533"/>
      <c r="CK15" s="533"/>
      <c r="CL15" s="533"/>
      <c r="CM15" s="533"/>
      <c r="CN15" s="533"/>
      <c r="CO15" s="533"/>
      <c r="CP15" s="533"/>
      <c r="CQ15" s="533"/>
      <c r="CR15" s="533"/>
      <c r="CS15" s="534"/>
      <c r="CT15" s="190"/>
      <c r="CU15" s="191"/>
      <c r="CV15" s="191"/>
      <c r="CW15" s="191"/>
      <c r="CX15" s="191"/>
      <c r="CY15" s="191"/>
      <c r="CZ15" s="191"/>
      <c r="DA15" s="192"/>
      <c r="DB15" s="190"/>
      <c r="DC15" s="191"/>
      <c r="DD15" s="191"/>
      <c r="DE15" s="191"/>
      <c r="DF15" s="191"/>
      <c r="DG15" s="191"/>
      <c r="DH15" s="191"/>
      <c r="DI15" s="192"/>
    </row>
    <row r="16" spans="1:119" ht="18.75" customHeight="1" x14ac:dyDescent="0.15">
      <c r="A16" s="174"/>
      <c r="B16" s="541"/>
      <c r="C16" s="542"/>
      <c r="D16" s="542"/>
      <c r="E16" s="542"/>
      <c r="F16" s="542"/>
      <c r="G16" s="542"/>
      <c r="H16" s="542"/>
      <c r="I16" s="542"/>
      <c r="J16" s="542"/>
      <c r="K16" s="543"/>
      <c r="L16" s="506" t="s">
        <v>148</v>
      </c>
      <c r="M16" s="507"/>
      <c r="N16" s="507"/>
      <c r="O16" s="507"/>
      <c r="P16" s="507"/>
      <c r="Q16" s="508"/>
      <c r="R16" s="509" t="s">
        <v>149</v>
      </c>
      <c r="S16" s="510"/>
      <c r="T16" s="510"/>
      <c r="U16" s="510"/>
      <c r="V16" s="511"/>
      <c r="W16" s="523"/>
      <c r="X16" s="421"/>
      <c r="Y16" s="421"/>
      <c r="Z16" s="421"/>
      <c r="AA16" s="421"/>
      <c r="AB16" s="422"/>
      <c r="AC16" s="512">
        <v>19.7</v>
      </c>
      <c r="AD16" s="513"/>
      <c r="AE16" s="513"/>
      <c r="AF16" s="513"/>
      <c r="AG16" s="514"/>
      <c r="AH16" s="512">
        <v>20.6</v>
      </c>
      <c r="AI16" s="513"/>
      <c r="AJ16" s="513"/>
      <c r="AK16" s="513"/>
      <c r="AL16" s="515"/>
      <c r="AM16" s="489"/>
      <c r="AN16" s="389"/>
      <c r="AO16" s="389"/>
      <c r="AP16" s="389"/>
      <c r="AQ16" s="389"/>
      <c r="AR16" s="389"/>
      <c r="AS16" s="389"/>
      <c r="AT16" s="390"/>
      <c r="AU16" s="490"/>
      <c r="AV16" s="491"/>
      <c r="AW16" s="491"/>
      <c r="AX16" s="491"/>
      <c r="AY16" s="446" t="s">
        <v>150</v>
      </c>
      <c r="AZ16" s="447"/>
      <c r="BA16" s="447"/>
      <c r="BB16" s="447"/>
      <c r="BC16" s="447"/>
      <c r="BD16" s="447"/>
      <c r="BE16" s="447"/>
      <c r="BF16" s="447"/>
      <c r="BG16" s="447"/>
      <c r="BH16" s="447"/>
      <c r="BI16" s="447"/>
      <c r="BJ16" s="447"/>
      <c r="BK16" s="447"/>
      <c r="BL16" s="447"/>
      <c r="BM16" s="448"/>
      <c r="BN16" s="432">
        <v>4125595</v>
      </c>
      <c r="BO16" s="433"/>
      <c r="BP16" s="433"/>
      <c r="BQ16" s="433"/>
      <c r="BR16" s="433"/>
      <c r="BS16" s="433"/>
      <c r="BT16" s="433"/>
      <c r="BU16" s="434"/>
      <c r="BV16" s="432">
        <v>4121222</v>
      </c>
      <c r="BW16" s="433"/>
      <c r="BX16" s="433"/>
      <c r="BY16" s="433"/>
      <c r="BZ16" s="433"/>
      <c r="CA16" s="433"/>
      <c r="CB16" s="433"/>
      <c r="CC16" s="434"/>
      <c r="CD16" s="183"/>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74"/>
      <c r="B17" s="544"/>
      <c r="C17" s="545"/>
      <c r="D17" s="545"/>
      <c r="E17" s="545"/>
      <c r="F17" s="545"/>
      <c r="G17" s="545"/>
      <c r="H17" s="545"/>
      <c r="I17" s="545"/>
      <c r="J17" s="545"/>
      <c r="K17" s="546"/>
      <c r="L17" s="193"/>
      <c r="M17" s="525" t="s">
        <v>151</v>
      </c>
      <c r="N17" s="526"/>
      <c r="O17" s="526"/>
      <c r="P17" s="526"/>
      <c r="Q17" s="527"/>
      <c r="R17" s="509" t="s">
        <v>149</v>
      </c>
      <c r="S17" s="510"/>
      <c r="T17" s="510"/>
      <c r="U17" s="510"/>
      <c r="V17" s="511"/>
      <c r="W17" s="522" t="s">
        <v>152</v>
      </c>
      <c r="X17" s="418"/>
      <c r="Y17" s="418"/>
      <c r="Z17" s="418"/>
      <c r="AA17" s="418"/>
      <c r="AB17" s="419"/>
      <c r="AC17" s="385">
        <v>2696</v>
      </c>
      <c r="AD17" s="386"/>
      <c r="AE17" s="386"/>
      <c r="AF17" s="386"/>
      <c r="AG17" s="387"/>
      <c r="AH17" s="385">
        <v>2931</v>
      </c>
      <c r="AI17" s="386"/>
      <c r="AJ17" s="386"/>
      <c r="AK17" s="386"/>
      <c r="AL17" s="445"/>
      <c r="AM17" s="489"/>
      <c r="AN17" s="389"/>
      <c r="AO17" s="389"/>
      <c r="AP17" s="389"/>
      <c r="AQ17" s="389"/>
      <c r="AR17" s="389"/>
      <c r="AS17" s="389"/>
      <c r="AT17" s="390"/>
      <c r="AU17" s="490"/>
      <c r="AV17" s="491"/>
      <c r="AW17" s="491"/>
      <c r="AX17" s="491"/>
      <c r="AY17" s="446" t="s">
        <v>153</v>
      </c>
      <c r="AZ17" s="447"/>
      <c r="BA17" s="447"/>
      <c r="BB17" s="447"/>
      <c r="BC17" s="447"/>
      <c r="BD17" s="447"/>
      <c r="BE17" s="447"/>
      <c r="BF17" s="447"/>
      <c r="BG17" s="447"/>
      <c r="BH17" s="447"/>
      <c r="BI17" s="447"/>
      <c r="BJ17" s="447"/>
      <c r="BK17" s="447"/>
      <c r="BL17" s="447"/>
      <c r="BM17" s="448"/>
      <c r="BN17" s="432">
        <v>1221201</v>
      </c>
      <c r="BO17" s="433"/>
      <c r="BP17" s="433"/>
      <c r="BQ17" s="433"/>
      <c r="BR17" s="433"/>
      <c r="BS17" s="433"/>
      <c r="BT17" s="433"/>
      <c r="BU17" s="434"/>
      <c r="BV17" s="432">
        <v>1176541</v>
      </c>
      <c r="BW17" s="433"/>
      <c r="BX17" s="433"/>
      <c r="BY17" s="433"/>
      <c r="BZ17" s="433"/>
      <c r="CA17" s="433"/>
      <c r="CB17" s="433"/>
      <c r="CC17" s="434"/>
      <c r="CD17" s="183"/>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74"/>
      <c r="B18" s="482" t="s">
        <v>154</v>
      </c>
      <c r="C18" s="483"/>
      <c r="D18" s="483"/>
      <c r="E18" s="484"/>
      <c r="F18" s="484"/>
      <c r="G18" s="484"/>
      <c r="H18" s="484"/>
      <c r="I18" s="484"/>
      <c r="J18" s="484"/>
      <c r="K18" s="484"/>
      <c r="L18" s="485">
        <v>217.09</v>
      </c>
      <c r="M18" s="485"/>
      <c r="N18" s="485"/>
      <c r="O18" s="485"/>
      <c r="P18" s="485"/>
      <c r="Q18" s="485"/>
      <c r="R18" s="486"/>
      <c r="S18" s="486"/>
      <c r="T18" s="486"/>
      <c r="U18" s="486"/>
      <c r="V18" s="487"/>
      <c r="W18" s="503"/>
      <c r="X18" s="504"/>
      <c r="Y18" s="504"/>
      <c r="Z18" s="504"/>
      <c r="AA18" s="504"/>
      <c r="AB18" s="528"/>
      <c r="AC18" s="402">
        <v>53</v>
      </c>
      <c r="AD18" s="403"/>
      <c r="AE18" s="403"/>
      <c r="AF18" s="403"/>
      <c r="AG18" s="488"/>
      <c r="AH18" s="402">
        <v>51.5</v>
      </c>
      <c r="AI18" s="403"/>
      <c r="AJ18" s="403"/>
      <c r="AK18" s="403"/>
      <c r="AL18" s="404"/>
      <c r="AM18" s="489"/>
      <c r="AN18" s="389"/>
      <c r="AO18" s="389"/>
      <c r="AP18" s="389"/>
      <c r="AQ18" s="389"/>
      <c r="AR18" s="389"/>
      <c r="AS18" s="389"/>
      <c r="AT18" s="390"/>
      <c r="AU18" s="490"/>
      <c r="AV18" s="491"/>
      <c r="AW18" s="491"/>
      <c r="AX18" s="491"/>
      <c r="AY18" s="446" t="s">
        <v>155</v>
      </c>
      <c r="AZ18" s="447"/>
      <c r="BA18" s="447"/>
      <c r="BB18" s="447"/>
      <c r="BC18" s="447"/>
      <c r="BD18" s="447"/>
      <c r="BE18" s="447"/>
      <c r="BF18" s="447"/>
      <c r="BG18" s="447"/>
      <c r="BH18" s="447"/>
      <c r="BI18" s="447"/>
      <c r="BJ18" s="447"/>
      <c r="BK18" s="447"/>
      <c r="BL18" s="447"/>
      <c r="BM18" s="448"/>
      <c r="BN18" s="432">
        <v>3553050</v>
      </c>
      <c r="BO18" s="433"/>
      <c r="BP18" s="433"/>
      <c r="BQ18" s="433"/>
      <c r="BR18" s="433"/>
      <c r="BS18" s="433"/>
      <c r="BT18" s="433"/>
      <c r="BU18" s="434"/>
      <c r="BV18" s="432">
        <v>3544294</v>
      </c>
      <c r="BW18" s="433"/>
      <c r="BX18" s="433"/>
      <c r="BY18" s="433"/>
      <c r="BZ18" s="433"/>
      <c r="CA18" s="433"/>
      <c r="CB18" s="433"/>
      <c r="CC18" s="434"/>
      <c r="CD18" s="183"/>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74"/>
      <c r="B19" s="482" t="s">
        <v>156</v>
      </c>
      <c r="C19" s="483"/>
      <c r="D19" s="483"/>
      <c r="E19" s="484"/>
      <c r="F19" s="484"/>
      <c r="G19" s="484"/>
      <c r="H19" s="484"/>
      <c r="I19" s="484"/>
      <c r="J19" s="484"/>
      <c r="K19" s="484"/>
      <c r="L19" s="492">
        <v>47</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157</v>
      </c>
      <c r="AZ19" s="447"/>
      <c r="BA19" s="447"/>
      <c r="BB19" s="447"/>
      <c r="BC19" s="447"/>
      <c r="BD19" s="447"/>
      <c r="BE19" s="447"/>
      <c r="BF19" s="447"/>
      <c r="BG19" s="447"/>
      <c r="BH19" s="447"/>
      <c r="BI19" s="447"/>
      <c r="BJ19" s="447"/>
      <c r="BK19" s="447"/>
      <c r="BL19" s="447"/>
      <c r="BM19" s="448"/>
      <c r="BN19" s="432">
        <v>5413530</v>
      </c>
      <c r="BO19" s="433"/>
      <c r="BP19" s="433"/>
      <c r="BQ19" s="433"/>
      <c r="BR19" s="433"/>
      <c r="BS19" s="433"/>
      <c r="BT19" s="433"/>
      <c r="BU19" s="434"/>
      <c r="BV19" s="432">
        <v>5695268</v>
      </c>
      <c r="BW19" s="433"/>
      <c r="BX19" s="433"/>
      <c r="BY19" s="433"/>
      <c r="BZ19" s="433"/>
      <c r="CA19" s="433"/>
      <c r="CB19" s="433"/>
      <c r="CC19" s="434"/>
      <c r="CD19" s="183"/>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74"/>
      <c r="B20" s="482" t="s">
        <v>158</v>
      </c>
      <c r="C20" s="483"/>
      <c r="D20" s="483"/>
      <c r="E20" s="484"/>
      <c r="F20" s="484"/>
      <c r="G20" s="484"/>
      <c r="H20" s="484"/>
      <c r="I20" s="484"/>
      <c r="J20" s="484"/>
      <c r="K20" s="484"/>
      <c r="L20" s="492">
        <v>3796</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3"/>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74"/>
      <c r="B21" s="479" t="s">
        <v>159</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3"/>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74"/>
      <c r="B22" s="408" t="s">
        <v>160</v>
      </c>
      <c r="C22" s="409"/>
      <c r="D22" s="410"/>
      <c r="E22" s="417" t="s">
        <v>1</v>
      </c>
      <c r="F22" s="418"/>
      <c r="G22" s="418"/>
      <c r="H22" s="418"/>
      <c r="I22" s="418"/>
      <c r="J22" s="418"/>
      <c r="K22" s="419"/>
      <c r="L22" s="417" t="s">
        <v>161</v>
      </c>
      <c r="M22" s="418"/>
      <c r="N22" s="418"/>
      <c r="O22" s="418"/>
      <c r="P22" s="419"/>
      <c r="Q22" s="423" t="s">
        <v>162</v>
      </c>
      <c r="R22" s="424"/>
      <c r="S22" s="424"/>
      <c r="T22" s="424"/>
      <c r="U22" s="424"/>
      <c r="V22" s="425"/>
      <c r="W22" s="474" t="s">
        <v>163</v>
      </c>
      <c r="X22" s="409"/>
      <c r="Y22" s="410"/>
      <c r="Z22" s="417" t="s">
        <v>1</v>
      </c>
      <c r="AA22" s="418"/>
      <c r="AB22" s="418"/>
      <c r="AC22" s="418"/>
      <c r="AD22" s="418"/>
      <c r="AE22" s="418"/>
      <c r="AF22" s="418"/>
      <c r="AG22" s="419"/>
      <c r="AH22" s="435" t="s">
        <v>164</v>
      </c>
      <c r="AI22" s="418"/>
      <c r="AJ22" s="418"/>
      <c r="AK22" s="418"/>
      <c r="AL22" s="419"/>
      <c r="AM22" s="435" t="s">
        <v>165</v>
      </c>
      <c r="AN22" s="436"/>
      <c r="AO22" s="436"/>
      <c r="AP22" s="436"/>
      <c r="AQ22" s="436"/>
      <c r="AR22" s="437"/>
      <c r="AS22" s="423" t="s">
        <v>162</v>
      </c>
      <c r="AT22" s="424"/>
      <c r="AU22" s="424"/>
      <c r="AV22" s="424"/>
      <c r="AW22" s="424"/>
      <c r="AX22" s="441"/>
      <c r="AY22" s="458" t="s">
        <v>166</v>
      </c>
      <c r="AZ22" s="459"/>
      <c r="BA22" s="459"/>
      <c r="BB22" s="459"/>
      <c r="BC22" s="459"/>
      <c r="BD22" s="459"/>
      <c r="BE22" s="459"/>
      <c r="BF22" s="459"/>
      <c r="BG22" s="459"/>
      <c r="BH22" s="459"/>
      <c r="BI22" s="459"/>
      <c r="BJ22" s="459"/>
      <c r="BK22" s="459"/>
      <c r="BL22" s="459"/>
      <c r="BM22" s="460"/>
      <c r="BN22" s="461">
        <v>7939918</v>
      </c>
      <c r="BO22" s="462"/>
      <c r="BP22" s="462"/>
      <c r="BQ22" s="462"/>
      <c r="BR22" s="462"/>
      <c r="BS22" s="462"/>
      <c r="BT22" s="462"/>
      <c r="BU22" s="463"/>
      <c r="BV22" s="461">
        <v>7477265</v>
      </c>
      <c r="BW22" s="462"/>
      <c r="BX22" s="462"/>
      <c r="BY22" s="462"/>
      <c r="BZ22" s="462"/>
      <c r="CA22" s="462"/>
      <c r="CB22" s="462"/>
      <c r="CC22" s="463"/>
      <c r="CD22" s="183"/>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74"/>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167</v>
      </c>
      <c r="AZ23" s="447"/>
      <c r="BA23" s="447"/>
      <c r="BB23" s="447"/>
      <c r="BC23" s="447"/>
      <c r="BD23" s="447"/>
      <c r="BE23" s="447"/>
      <c r="BF23" s="447"/>
      <c r="BG23" s="447"/>
      <c r="BH23" s="447"/>
      <c r="BI23" s="447"/>
      <c r="BJ23" s="447"/>
      <c r="BK23" s="447"/>
      <c r="BL23" s="447"/>
      <c r="BM23" s="448"/>
      <c r="BN23" s="432">
        <v>7771052</v>
      </c>
      <c r="BO23" s="433"/>
      <c r="BP23" s="433"/>
      <c r="BQ23" s="433"/>
      <c r="BR23" s="433"/>
      <c r="BS23" s="433"/>
      <c r="BT23" s="433"/>
      <c r="BU23" s="434"/>
      <c r="BV23" s="432">
        <v>7280506</v>
      </c>
      <c r="BW23" s="433"/>
      <c r="BX23" s="433"/>
      <c r="BY23" s="433"/>
      <c r="BZ23" s="433"/>
      <c r="CA23" s="433"/>
      <c r="CB23" s="433"/>
      <c r="CC23" s="434"/>
      <c r="CD23" s="183"/>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74"/>
      <c r="B24" s="411"/>
      <c r="C24" s="412"/>
      <c r="D24" s="413"/>
      <c r="E24" s="388" t="s">
        <v>168</v>
      </c>
      <c r="F24" s="389"/>
      <c r="G24" s="389"/>
      <c r="H24" s="389"/>
      <c r="I24" s="389"/>
      <c r="J24" s="389"/>
      <c r="K24" s="390"/>
      <c r="L24" s="385">
        <v>1</v>
      </c>
      <c r="M24" s="386"/>
      <c r="N24" s="386"/>
      <c r="O24" s="386"/>
      <c r="P24" s="387"/>
      <c r="Q24" s="385">
        <v>7950</v>
      </c>
      <c r="R24" s="386"/>
      <c r="S24" s="386"/>
      <c r="T24" s="386"/>
      <c r="U24" s="386"/>
      <c r="V24" s="387"/>
      <c r="W24" s="475"/>
      <c r="X24" s="412"/>
      <c r="Y24" s="413"/>
      <c r="Z24" s="388" t="s">
        <v>169</v>
      </c>
      <c r="AA24" s="389"/>
      <c r="AB24" s="389"/>
      <c r="AC24" s="389"/>
      <c r="AD24" s="389"/>
      <c r="AE24" s="389"/>
      <c r="AF24" s="389"/>
      <c r="AG24" s="390"/>
      <c r="AH24" s="385">
        <v>112</v>
      </c>
      <c r="AI24" s="386"/>
      <c r="AJ24" s="386"/>
      <c r="AK24" s="386"/>
      <c r="AL24" s="387"/>
      <c r="AM24" s="385">
        <v>329728</v>
      </c>
      <c r="AN24" s="386"/>
      <c r="AO24" s="386"/>
      <c r="AP24" s="386"/>
      <c r="AQ24" s="386"/>
      <c r="AR24" s="387"/>
      <c r="AS24" s="385">
        <v>2944</v>
      </c>
      <c r="AT24" s="386"/>
      <c r="AU24" s="386"/>
      <c r="AV24" s="386"/>
      <c r="AW24" s="386"/>
      <c r="AX24" s="445"/>
      <c r="AY24" s="405" t="s">
        <v>170</v>
      </c>
      <c r="AZ24" s="406"/>
      <c r="BA24" s="406"/>
      <c r="BB24" s="406"/>
      <c r="BC24" s="406"/>
      <c r="BD24" s="406"/>
      <c r="BE24" s="406"/>
      <c r="BF24" s="406"/>
      <c r="BG24" s="406"/>
      <c r="BH24" s="406"/>
      <c r="BI24" s="406"/>
      <c r="BJ24" s="406"/>
      <c r="BK24" s="406"/>
      <c r="BL24" s="406"/>
      <c r="BM24" s="407"/>
      <c r="BN24" s="432">
        <v>5785287</v>
      </c>
      <c r="BO24" s="433"/>
      <c r="BP24" s="433"/>
      <c r="BQ24" s="433"/>
      <c r="BR24" s="433"/>
      <c r="BS24" s="433"/>
      <c r="BT24" s="433"/>
      <c r="BU24" s="434"/>
      <c r="BV24" s="432">
        <v>5166512</v>
      </c>
      <c r="BW24" s="433"/>
      <c r="BX24" s="433"/>
      <c r="BY24" s="433"/>
      <c r="BZ24" s="433"/>
      <c r="CA24" s="433"/>
      <c r="CB24" s="433"/>
      <c r="CC24" s="434"/>
      <c r="CD24" s="183"/>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74"/>
      <c r="B25" s="411"/>
      <c r="C25" s="412"/>
      <c r="D25" s="413"/>
      <c r="E25" s="388" t="s">
        <v>171</v>
      </c>
      <c r="F25" s="389"/>
      <c r="G25" s="389"/>
      <c r="H25" s="389"/>
      <c r="I25" s="389"/>
      <c r="J25" s="389"/>
      <c r="K25" s="390"/>
      <c r="L25" s="385">
        <v>1</v>
      </c>
      <c r="M25" s="386"/>
      <c r="N25" s="386"/>
      <c r="O25" s="386"/>
      <c r="P25" s="387"/>
      <c r="Q25" s="385">
        <v>6340</v>
      </c>
      <c r="R25" s="386"/>
      <c r="S25" s="386"/>
      <c r="T25" s="386"/>
      <c r="U25" s="386"/>
      <c r="V25" s="387"/>
      <c r="W25" s="475"/>
      <c r="X25" s="412"/>
      <c r="Y25" s="413"/>
      <c r="Z25" s="388" t="s">
        <v>172</v>
      </c>
      <c r="AA25" s="389"/>
      <c r="AB25" s="389"/>
      <c r="AC25" s="389"/>
      <c r="AD25" s="389"/>
      <c r="AE25" s="389"/>
      <c r="AF25" s="389"/>
      <c r="AG25" s="390"/>
      <c r="AH25" s="385" t="s">
        <v>129</v>
      </c>
      <c r="AI25" s="386"/>
      <c r="AJ25" s="386"/>
      <c r="AK25" s="386"/>
      <c r="AL25" s="387"/>
      <c r="AM25" s="385" t="s">
        <v>173</v>
      </c>
      <c r="AN25" s="386"/>
      <c r="AO25" s="386"/>
      <c r="AP25" s="386"/>
      <c r="AQ25" s="386"/>
      <c r="AR25" s="387"/>
      <c r="AS25" s="385" t="s">
        <v>173</v>
      </c>
      <c r="AT25" s="386"/>
      <c r="AU25" s="386"/>
      <c r="AV25" s="386"/>
      <c r="AW25" s="386"/>
      <c r="AX25" s="445"/>
      <c r="AY25" s="458" t="s">
        <v>174</v>
      </c>
      <c r="AZ25" s="459"/>
      <c r="BA25" s="459"/>
      <c r="BB25" s="459"/>
      <c r="BC25" s="459"/>
      <c r="BD25" s="459"/>
      <c r="BE25" s="459"/>
      <c r="BF25" s="459"/>
      <c r="BG25" s="459"/>
      <c r="BH25" s="459"/>
      <c r="BI25" s="459"/>
      <c r="BJ25" s="459"/>
      <c r="BK25" s="459"/>
      <c r="BL25" s="459"/>
      <c r="BM25" s="460"/>
      <c r="BN25" s="461">
        <v>3855431</v>
      </c>
      <c r="BO25" s="462"/>
      <c r="BP25" s="462"/>
      <c r="BQ25" s="462"/>
      <c r="BR25" s="462"/>
      <c r="BS25" s="462"/>
      <c r="BT25" s="462"/>
      <c r="BU25" s="463"/>
      <c r="BV25" s="461">
        <v>377046</v>
      </c>
      <c r="BW25" s="462"/>
      <c r="BX25" s="462"/>
      <c r="BY25" s="462"/>
      <c r="BZ25" s="462"/>
      <c r="CA25" s="462"/>
      <c r="CB25" s="462"/>
      <c r="CC25" s="463"/>
      <c r="CD25" s="183"/>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74"/>
      <c r="B26" s="411"/>
      <c r="C26" s="412"/>
      <c r="D26" s="413"/>
      <c r="E26" s="388" t="s">
        <v>175</v>
      </c>
      <c r="F26" s="389"/>
      <c r="G26" s="389"/>
      <c r="H26" s="389"/>
      <c r="I26" s="389"/>
      <c r="J26" s="389"/>
      <c r="K26" s="390"/>
      <c r="L26" s="385">
        <v>1</v>
      </c>
      <c r="M26" s="386"/>
      <c r="N26" s="386"/>
      <c r="O26" s="386"/>
      <c r="P26" s="387"/>
      <c r="Q26" s="385">
        <v>5650</v>
      </c>
      <c r="R26" s="386"/>
      <c r="S26" s="386"/>
      <c r="T26" s="386"/>
      <c r="U26" s="386"/>
      <c r="V26" s="387"/>
      <c r="W26" s="475"/>
      <c r="X26" s="412"/>
      <c r="Y26" s="413"/>
      <c r="Z26" s="388" t="s">
        <v>176</v>
      </c>
      <c r="AA26" s="443"/>
      <c r="AB26" s="443"/>
      <c r="AC26" s="443"/>
      <c r="AD26" s="443"/>
      <c r="AE26" s="443"/>
      <c r="AF26" s="443"/>
      <c r="AG26" s="444"/>
      <c r="AH26" s="385" t="s">
        <v>129</v>
      </c>
      <c r="AI26" s="386"/>
      <c r="AJ26" s="386"/>
      <c r="AK26" s="386"/>
      <c r="AL26" s="387"/>
      <c r="AM26" s="385" t="s">
        <v>129</v>
      </c>
      <c r="AN26" s="386"/>
      <c r="AO26" s="386"/>
      <c r="AP26" s="386"/>
      <c r="AQ26" s="386"/>
      <c r="AR26" s="387"/>
      <c r="AS26" s="385" t="s">
        <v>173</v>
      </c>
      <c r="AT26" s="386"/>
      <c r="AU26" s="386"/>
      <c r="AV26" s="386"/>
      <c r="AW26" s="386"/>
      <c r="AX26" s="445"/>
      <c r="AY26" s="472" t="s">
        <v>177</v>
      </c>
      <c r="AZ26" s="392"/>
      <c r="BA26" s="392"/>
      <c r="BB26" s="392"/>
      <c r="BC26" s="392"/>
      <c r="BD26" s="392"/>
      <c r="BE26" s="392"/>
      <c r="BF26" s="392"/>
      <c r="BG26" s="392"/>
      <c r="BH26" s="392"/>
      <c r="BI26" s="392"/>
      <c r="BJ26" s="392"/>
      <c r="BK26" s="392"/>
      <c r="BL26" s="392"/>
      <c r="BM26" s="473"/>
      <c r="BN26" s="432" t="s">
        <v>173</v>
      </c>
      <c r="BO26" s="433"/>
      <c r="BP26" s="433"/>
      <c r="BQ26" s="433"/>
      <c r="BR26" s="433"/>
      <c r="BS26" s="433"/>
      <c r="BT26" s="433"/>
      <c r="BU26" s="434"/>
      <c r="BV26" s="432" t="s">
        <v>129</v>
      </c>
      <c r="BW26" s="433"/>
      <c r="BX26" s="433"/>
      <c r="BY26" s="433"/>
      <c r="BZ26" s="433"/>
      <c r="CA26" s="433"/>
      <c r="CB26" s="433"/>
      <c r="CC26" s="434"/>
      <c r="CD26" s="183"/>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74"/>
      <c r="B27" s="411"/>
      <c r="C27" s="412"/>
      <c r="D27" s="413"/>
      <c r="E27" s="388" t="s">
        <v>178</v>
      </c>
      <c r="F27" s="389"/>
      <c r="G27" s="389"/>
      <c r="H27" s="389"/>
      <c r="I27" s="389"/>
      <c r="J27" s="389"/>
      <c r="K27" s="390"/>
      <c r="L27" s="385">
        <v>1</v>
      </c>
      <c r="M27" s="386"/>
      <c r="N27" s="386"/>
      <c r="O27" s="386"/>
      <c r="P27" s="387"/>
      <c r="Q27" s="385">
        <v>2940</v>
      </c>
      <c r="R27" s="386"/>
      <c r="S27" s="386"/>
      <c r="T27" s="386"/>
      <c r="U27" s="386"/>
      <c r="V27" s="387"/>
      <c r="W27" s="475"/>
      <c r="X27" s="412"/>
      <c r="Y27" s="413"/>
      <c r="Z27" s="388" t="s">
        <v>179</v>
      </c>
      <c r="AA27" s="389"/>
      <c r="AB27" s="389"/>
      <c r="AC27" s="389"/>
      <c r="AD27" s="389"/>
      <c r="AE27" s="389"/>
      <c r="AF27" s="389"/>
      <c r="AG27" s="390"/>
      <c r="AH27" s="385">
        <v>1</v>
      </c>
      <c r="AI27" s="386"/>
      <c r="AJ27" s="386"/>
      <c r="AK27" s="386"/>
      <c r="AL27" s="387"/>
      <c r="AM27" s="385" t="s">
        <v>180</v>
      </c>
      <c r="AN27" s="386"/>
      <c r="AO27" s="386"/>
      <c r="AP27" s="386"/>
      <c r="AQ27" s="386"/>
      <c r="AR27" s="387"/>
      <c r="AS27" s="385" t="s">
        <v>181</v>
      </c>
      <c r="AT27" s="386"/>
      <c r="AU27" s="386"/>
      <c r="AV27" s="386"/>
      <c r="AW27" s="386"/>
      <c r="AX27" s="445"/>
      <c r="AY27" s="469" t="s">
        <v>182</v>
      </c>
      <c r="AZ27" s="470"/>
      <c r="BA27" s="470"/>
      <c r="BB27" s="470"/>
      <c r="BC27" s="470"/>
      <c r="BD27" s="470"/>
      <c r="BE27" s="470"/>
      <c r="BF27" s="470"/>
      <c r="BG27" s="470"/>
      <c r="BH27" s="470"/>
      <c r="BI27" s="470"/>
      <c r="BJ27" s="470"/>
      <c r="BK27" s="470"/>
      <c r="BL27" s="470"/>
      <c r="BM27" s="471"/>
      <c r="BN27" s="466">
        <v>85201</v>
      </c>
      <c r="BO27" s="467"/>
      <c r="BP27" s="467"/>
      <c r="BQ27" s="467"/>
      <c r="BR27" s="467"/>
      <c r="BS27" s="467"/>
      <c r="BT27" s="467"/>
      <c r="BU27" s="468"/>
      <c r="BV27" s="466">
        <v>85199</v>
      </c>
      <c r="BW27" s="467"/>
      <c r="BX27" s="467"/>
      <c r="BY27" s="467"/>
      <c r="BZ27" s="467"/>
      <c r="CA27" s="467"/>
      <c r="CB27" s="467"/>
      <c r="CC27" s="468"/>
      <c r="CD27" s="177"/>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74"/>
      <c r="B28" s="411"/>
      <c r="C28" s="412"/>
      <c r="D28" s="413"/>
      <c r="E28" s="388" t="s">
        <v>183</v>
      </c>
      <c r="F28" s="389"/>
      <c r="G28" s="389"/>
      <c r="H28" s="389"/>
      <c r="I28" s="389"/>
      <c r="J28" s="389"/>
      <c r="K28" s="390"/>
      <c r="L28" s="385">
        <v>1</v>
      </c>
      <c r="M28" s="386"/>
      <c r="N28" s="386"/>
      <c r="O28" s="386"/>
      <c r="P28" s="387"/>
      <c r="Q28" s="385">
        <v>2460</v>
      </c>
      <c r="R28" s="386"/>
      <c r="S28" s="386"/>
      <c r="T28" s="386"/>
      <c r="U28" s="386"/>
      <c r="V28" s="387"/>
      <c r="W28" s="475"/>
      <c r="X28" s="412"/>
      <c r="Y28" s="413"/>
      <c r="Z28" s="388" t="s">
        <v>184</v>
      </c>
      <c r="AA28" s="389"/>
      <c r="AB28" s="389"/>
      <c r="AC28" s="389"/>
      <c r="AD28" s="389"/>
      <c r="AE28" s="389"/>
      <c r="AF28" s="389"/>
      <c r="AG28" s="390"/>
      <c r="AH28" s="385" t="s">
        <v>129</v>
      </c>
      <c r="AI28" s="386"/>
      <c r="AJ28" s="386"/>
      <c r="AK28" s="386"/>
      <c r="AL28" s="387"/>
      <c r="AM28" s="385" t="s">
        <v>129</v>
      </c>
      <c r="AN28" s="386"/>
      <c r="AO28" s="386"/>
      <c r="AP28" s="386"/>
      <c r="AQ28" s="386"/>
      <c r="AR28" s="387"/>
      <c r="AS28" s="385" t="s">
        <v>129</v>
      </c>
      <c r="AT28" s="386"/>
      <c r="AU28" s="386"/>
      <c r="AV28" s="386"/>
      <c r="AW28" s="386"/>
      <c r="AX28" s="445"/>
      <c r="AY28" s="449" t="s">
        <v>185</v>
      </c>
      <c r="AZ28" s="450"/>
      <c r="BA28" s="450"/>
      <c r="BB28" s="451"/>
      <c r="BC28" s="458" t="s">
        <v>50</v>
      </c>
      <c r="BD28" s="459"/>
      <c r="BE28" s="459"/>
      <c r="BF28" s="459"/>
      <c r="BG28" s="459"/>
      <c r="BH28" s="459"/>
      <c r="BI28" s="459"/>
      <c r="BJ28" s="459"/>
      <c r="BK28" s="459"/>
      <c r="BL28" s="459"/>
      <c r="BM28" s="460"/>
      <c r="BN28" s="461">
        <v>687591</v>
      </c>
      <c r="BO28" s="462"/>
      <c r="BP28" s="462"/>
      <c r="BQ28" s="462"/>
      <c r="BR28" s="462"/>
      <c r="BS28" s="462"/>
      <c r="BT28" s="462"/>
      <c r="BU28" s="463"/>
      <c r="BV28" s="461">
        <v>533510</v>
      </c>
      <c r="BW28" s="462"/>
      <c r="BX28" s="462"/>
      <c r="BY28" s="462"/>
      <c r="BZ28" s="462"/>
      <c r="CA28" s="462"/>
      <c r="CB28" s="462"/>
      <c r="CC28" s="463"/>
      <c r="CD28" s="183"/>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74"/>
      <c r="B29" s="411"/>
      <c r="C29" s="412"/>
      <c r="D29" s="413"/>
      <c r="E29" s="388" t="s">
        <v>186</v>
      </c>
      <c r="F29" s="389"/>
      <c r="G29" s="389"/>
      <c r="H29" s="389"/>
      <c r="I29" s="389"/>
      <c r="J29" s="389"/>
      <c r="K29" s="390"/>
      <c r="L29" s="385">
        <v>10</v>
      </c>
      <c r="M29" s="386"/>
      <c r="N29" s="386"/>
      <c r="O29" s="386"/>
      <c r="P29" s="387"/>
      <c r="Q29" s="385">
        <v>2310</v>
      </c>
      <c r="R29" s="386"/>
      <c r="S29" s="386"/>
      <c r="T29" s="386"/>
      <c r="U29" s="386"/>
      <c r="V29" s="387"/>
      <c r="W29" s="476"/>
      <c r="X29" s="477"/>
      <c r="Y29" s="478"/>
      <c r="Z29" s="388" t="s">
        <v>187</v>
      </c>
      <c r="AA29" s="389"/>
      <c r="AB29" s="389"/>
      <c r="AC29" s="389"/>
      <c r="AD29" s="389"/>
      <c r="AE29" s="389"/>
      <c r="AF29" s="389"/>
      <c r="AG29" s="390"/>
      <c r="AH29" s="385">
        <v>113</v>
      </c>
      <c r="AI29" s="386"/>
      <c r="AJ29" s="386"/>
      <c r="AK29" s="386"/>
      <c r="AL29" s="387"/>
      <c r="AM29" s="385">
        <v>333309</v>
      </c>
      <c r="AN29" s="386"/>
      <c r="AO29" s="386"/>
      <c r="AP29" s="386"/>
      <c r="AQ29" s="386"/>
      <c r="AR29" s="387"/>
      <c r="AS29" s="385">
        <v>2950</v>
      </c>
      <c r="AT29" s="386"/>
      <c r="AU29" s="386"/>
      <c r="AV29" s="386"/>
      <c r="AW29" s="386"/>
      <c r="AX29" s="445"/>
      <c r="AY29" s="452"/>
      <c r="AZ29" s="453"/>
      <c r="BA29" s="453"/>
      <c r="BB29" s="454"/>
      <c r="BC29" s="446" t="s">
        <v>188</v>
      </c>
      <c r="BD29" s="447"/>
      <c r="BE29" s="447"/>
      <c r="BF29" s="447"/>
      <c r="BG29" s="447"/>
      <c r="BH29" s="447"/>
      <c r="BI29" s="447"/>
      <c r="BJ29" s="447"/>
      <c r="BK29" s="447"/>
      <c r="BL29" s="447"/>
      <c r="BM29" s="448"/>
      <c r="BN29" s="432">
        <v>345773</v>
      </c>
      <c r="BO29" s="433"/>
      <c r="BP29" s="433"/>
      <c r="BQ29" s="433"/>
      <c r="BR29" s="433"/>
      <c r="BS29" s="433"/>
      <c r="BT29" s="433"/>
      <c r="BU29" s="434"/>
      <c r="BV29" s="432">
        <v>345766</v>
      </c>
      <c r="BW29" s="433"/>
      <c r="BX29" s="433"/>
      <c r="BY29" s="433"/>
      <c r="BZ29" s="433"/>
      <c r="CA29" s="433"/>
      <c r="CB29" s="433"/>
      <c r="CC29" s="434"/>
      <c r="CD29" s="177"/>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74"/>
      <c r="B30" s="414"/>
      <c r="C30" s="415"/>
      <c r="D30" s="416"/>
      <c r="E30" s="393"/>
      <c r="F30" s="394"/>
      <c r="G30" s="394"/>
      <c r="H30" s="394"/>
      <c r="I30" s="394"/>
      <c r="J30" s="394"/>
      <c r="K30" s="395"/>
      <c r="L30" s="396"/>
      <c r="M30" s="397"/>
      <c r="N30" s="397"/>
      <c r="O30" s="397"/>
      <c r="P30" s="398"/>
      <c r="Q30" s="396"/>
      <c r="R30" s="397"/>
      <c r="S30" s="397"/>
      <c r="T30" s="397"/>
      <c r="U30" s="397"/>
      <c r="V30" s="398"/>
      <c r="W30" s="399" t="s">
        <v>189</v>
      </c>
      <c r="X30" s="400"/>
      <c r="Y30" s="400"/>
      <c r="Z30" s="400"/>
      <c r="AA30" s="400"/>
      <c r="AB30" s="400"/>
      <c r="AC30" s="400"/>
      <c r="AD30" s="400"/>
      <c r="AE30" s="400"/>
      <c r="AF30" s="400"/>
      <c r="AG30" s="401"/>
      <c r="AH30" s="402">
        <v>98.2</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788625</v>
      </c>
      <c r="BO30" s="467"/>
      <c r="BP30" s="467"/>
      <c r="BQ30" s="467"/>
      <c r="BR30" s="467"/>
      <c r="BS30" s="467"/>
      <c r="BT30" s="467"/>
      <c r="BU30" s="468"/>
      <c r="BV30" s="466">
        <v>888982</v>
      </c>
      <c r="BW30" s="467"/>
      <c r="BX30" s="467"/>
      <c r="BY30" s="467"/>
      <c r="BZ30" s="467"/>
      <c r="CA30" s="467"/>
      <c r="CB30" s="467"/>
      <c r="CC30" s="468"/>
      <c r="CD30" s="185"/>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4"/>
      <c r="B31" s="199"/>
      <c r="DI31" s="200"/>
    </row>
    <row r="32" spans="1:113" ht="13.5" customHeight="1" x14ac:dyDescent="0.15">
      <c r="A32" s="174"/>
      <c r="B32" s="201"/>
      <c r="C32" s="391" t="s">
        <v>190</v>
      </c>
      <c r="D32" s="391"/>
      <c r="E32" s="391"/>
      <c r="F32" s="391"/>
      <c r="G32" s="391"/>
      <c r="H32" s="391"/>
      <c r="I32" s="391"/>
      <c r="J32" s="391"/>
      <c r="K32" s="391"/>
      <c r="L32" s="391"/>
      <c r="M32" s="391"/>
      <c r="N32" s="391"/>
      <c r="O32" s="391"/>
      <c r="P32" s="391"/>
      <c r="Q32" s="391"/>
      <c r="R32" s="391"/>
      <c r="S32" s="391"/>
      <c r="U32" s="392" t="s">
        <v>191</v>
      </c>
      <c r="V32" s="392"/>
      <c r="W32" s="392"/>
      <c r="X32" s="392"/>
      <c r="Y32" s="392"/>
      <c r="Z32" s="392"/>
      <c r="AA32" s="392"/>
      <c r="AB32" s="392"/>
      <c r="AC32" s="392"/>
      <c r="AD32" s="392"/>
      <c r="AE32" s="392"/>
      <c r="AF32" s="392"/>
      <c r="AG32" s="392"/>
      <c r="AH32" s="392"/>
      <c r="AI32" s="392"/>
      <c r="AJ32" s="392"/>
      <c r="AK32" s="392"/>
      <c r="AM32" s="392" t="s">
        <v>192</v>
      </c>
      <c r="AN32" s="392"/>
      <c r="AO32" s="392"/>
      <c r="AP32" s="392"/>
      <c r="AQ32" s="392"/>
      <c r="AR32" s="392"/>
      <c r="AS32" s="392"/>
      <c r="AT32" s="392"/>
      <c r="AU32" s="392"/>
      <c r="AV32" s="392"/>
      <c r="AW32" s="392"/>
      <c r="AX32" s="392"/>
      <c r="AY32" s="392"/>
      <c r="AZ32" s="392"/>
      <c r="BA32" s="392"/>
      <c r="BB32" s="392"/>
      <c r="BC32" s="392"/>
      <c r="BE32" s="392" t="s">
        <v>193</v>
      </c>
      <c r="BF32" s="392"/>
      <c r="BG32" s="392"/>
      <c r="BH32" s="392"/>
      <c r="BI32" s="392"/>
      <c r="BJ32" s="392"/>
      <c r="BK32" s="392"/>
      <c r="BL32" s="392"/>
      <c r="BM32" s="392"/>
      <c r="BN32" s="392"/>
      <c r="BO32" s="392"/>
      <c r="BP32" s="392"/>
      <c r="BQ32" s="392"/>
      <c r="BR32" s="392"/>
      <c r="BS32" s="392"/>
      <c r="BT32" s="392"/>
      <c r="BU32" s="392"/>
      <c r="BW32" s="392" t="s">
        <v>194</v>
      </c>
      <c r="BX32" s="392"/>
      <c r="BY32" s="392"/>
      <c r="BZ32" s="392"/>
      <c r="CA32" s="392"/>
      <c r="CB32" s="392"/>
      <c r="CC32" s="392"/>
      <c r="CD32" s="392"/>
      <c r="CE32" s="392"/>
      <c r="CF32" s="392"/>
      <c r="CG32" s="392"/>
      <c r="CH32" s="392"/>
      <c r="CI32" s="392"/>
      <c r="CJ32" s="392"/>
      <c r="CK32" s="392"/>
      <c r="CL32" s="392"/>
      <c r="CM32" s="392"/>
      <c r="CO32" s="392" t="s">
        <v>195</v>
      </c>
      <c r="CP32" s="392"/>
      <c r="CQ32" s="392"/>
      <c r="CR32" s="392"/>
      <c r="CS32" s="392"/>
      <c r="CT32" s="392"/>
      <c r="CU32" s="392"/>
      <c r="CV32" s="392"/>
      <c r="CW32" s="392"/>
      <c r="CX32" s="392"/>
      <c r="CY32" s="392"/>
      <c r="CZ32" s="392"/>
      <c r="DA32" s="392"/>
      <c r="DB32" s="392"/>
      <c r="DC32" s="392"/>
      <c r="DD32" s="392"/>
      <c r="DE32" s="392"/>
      <c r="DI32" s="200"/>
    </row>
    <row r="33" spans="1:113" ht="13.5" customHeight="1" x14ac:dyDescent="0.15">
      <c r="A33" s="174"/>
      <c r="B33" s="201"/>
      <c r="C33" s="384" t="s">
        <v>196</v>
      </c>
      <c r="D33" s="384"/>
      <c r="E33" s="383" t="s">
        <v>197</v>
      </c>
      <c r="F33" s="383"/>
      <c r="G33" s="383"/>
      <c r="H33" s="383"/>
      <c r="I33" s="383"/>
      <c r="J33" s="383"/>
      <c r="K33" s="383"/>
      <c r="L33" s="383"/>
      <c r="M33" s="383"/>
      <c r="N33" s="383"/>
      <c r="O33" s="383"/>
      <c r="P33" s="383"/>
      <c r="Q33" s="383"/>
      <c r="R33" s="383"/>
      <c r="S33" s="383"/>
      <c r="T33" s="178"/>
      <c r="U33" s="384" t="s">
        <v>198</v>
      </c>
      <c r="V33" s="384"/>
      <c r="W33" s="383" t="s">
        <v>199</v>
      </c>
      <c r="X33" s="383"/>
      <c r="Y33" s="383"/>
      <c r="Z33" s="383"/>
      <c r="AA33" s="383"/>
      <c r="AB33" s="383"/>
      <c r="AC33" s="383"/>
      <c r="AD33" s="383"/>
      <c r="AE33" s="383"/>
      <c r="AF33" s="383"/>
      <c r="AG33" s="383"/>
      <c r="AH33" s="383"/>
      <c r="AI33" s="383"/>
      <c r="AJ33" s="383"/>
      <c r="AK33" s="383"/>
      <c r="AL33" s="178"/>
      <c r="AM33" s="384" t="s">
        <v>198</v>
      </c>
      <c r="AN33" s="384"/>
      <c r="AO33" s="383" t="s">
        <v>197</v>
      </c>
      <c r="AP33" s="383"/>
      <c r="AQ33" s="383"/>
      <c r="AR33" s="383"/>
      <c r="AS33" s="383"/>
      <c r="AT33" s="383"/>
      <c r="AU33" s="383"/>
      <c r="AV33" s="383"/>
      <c r="AW33" s="383"/>
      <c r="AX33" s="383"/>
      <c r="AY33" s="383"/>
      <c r="AZ33" s="383"/>
      <c r="BA33" s="383"/>
      <c r="BB33" s="383"/>
      <c r="BC33" s="383"/>
      <c r="BD33" s="184"/>
      <c r="BE33" s="383" t="s">
        <v>200</v>
      </c>
      <c r="BF33" s="383"/>
      <c r="BG33" s="383" t="s">
        <v>201</v>
      </c>
      <c r="BH33" s="383"/>
      <c r="BI33" s="383"/>
      <c r="BJ33" s="383"/>
      <c r="BK33" s="383"/>
      <c r="BL33" s="383"/>
      <c r="BM33" s="383"/>
      <c r="BN33" s="383"/>
      <c r="BO33" s="383"/>
      <c r="BP33" s="383"/>
      <c r="BQ33" s="383"/>
      <c r="BR33" s="383"/>
      <c r="BS33" s="383"/>
      <c r="BT33" s="383"/>
      <c r="BU33" s="383"/>
      <c r="BV33" s="184"/>
      <c r="BW33" s="384" t="s">
        <v>200</v>
      </c>
      <c r="BX33" s="384"/>
      <c r="BY33" s="383" t="s">
        <v>202</v>
      </c>
      <c r="BZ33" s="383"/>
      <c r="CA33" s="383"/>
      <c r="CB33" s="383"/>
      <c r="CC33" s="383"/>
      <c r="CD33" s="383"/>
      <c r="CE33" s="383"/>
      <c r="CF33" s="383"/>
      <c r="CG33" s="383"/>
      <c r="CH33" s="383"/>
      <c r="CI33" s="383"/>
      <c r="CJ33" s="383"/>
      <c r="CK33" s="383"/>
      <c r="CL33" s="383"/>
      <c r="CM33" s="383"/>
      <c r="CN33" s="178"/>
      <c r="CO33" s="384" t="s">
        <v>203</v>
      </c>
      <c r="CP33" s="384"/>
      <c r="CQ33" s="383" t="s">
        <v>204</v>
      </c>
      <c r="CR33" s="383"/>
      <c r="CS33" s="383"/>
      <c r="CT33" s="383"/>
      <c r="CU33" s="383"/>
      <c r="CV33" s="383"/>
      <c r="CW33" s="383"/>
      <c r="CX33" s="383"/>
      <c r="CY33" s="383"/>
      <c r="CZ33" s="383"/>
      <c r="DA33" s="383"/>
      <c r="DB33" s="383"/>
      <c r="DC33" s="383"/>
      <c r="DD33" s="383"/>
      <c r="DE33" s="383"/>
      <c r="DF33" s="178"/>
      <c r="DG33" s="382" t="s">
        <v>205</v>
      </c>
      <c r="DH33" s="382"/>
      <c r="DI33" s="179"/>
    </row>
    <row r="34" spans="1:113" ht="32.25" customHeight="1" x14ac:dyDescent="0.15">
      <c r="A34" s="174"/>
      <c r="B34" s="201"/>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4"/>
      <c r="U34" s="380">
        <f>IF(W34="","",MAX(C34:D43)+1)</f>
        <v>2</v>
      </c>
      <c r="V34" s="380"/>
      <c r="W34" s="381" t="str">
        <f>IF('各会計、関係団体の財政状況及び健全化判断比率'!B28="","",'各会計、関係団体の財政状況及び健全化判断比率'!B28)</f>
        <v>平内町国民健康保険特別会計</v>
      </c>
      <c r="X34" s="381"/>
      <c r="Y34" s="381"/>
      <c r="Z34" s="381"/>
      <c r="AA34" s="381"/>
      <c r="AB34" s="381"/>
      <c r="AC34" s="381"/>
      <c r="AD34" s="381"/>
      <c r="AE34" s="381"/>
      <c r="AF34" s="381"/>
      <c r="AG34" s="381"/>
      <c r="AH34" s="381"/>
      <c r="AI34" s="381"/>
      <c r="AJ34" s="381"/>
      <c r="AK34" s="381"/>
      <c r="AL34" s="174"/>
      <c r="AM34" s="380">
        <f>IF(AO34="","",MAX(C34:D43,U34:V43)+1)</f>
        <v>5</v>
      </c>
      <c r="AN34" s="380"/>
      <c r="AO34" s="381" t="str">
        <f>IF('各会計、関係団体の財政状況及び健全化判断比率'!B31="","",'各会計、関係団体の財政状況及び健全化判断比率'!B31)</f>
        <v>平内町水道事業会計</v>
      </c>
      <c r="AP34" s="381"/>
      <c r="AQ34" s="381"/>
      <c r="AR34" s="381"/>
      <c r="AS34" s="381"/>
      <c r="AT34" s="381"/>
      <c r="AU34" s="381"/>
      <c r="AV34" s="381"/>
      <c r="AW34" s="381"/>
      <c r="AX34" s="381"/>
      <c r="AY34" s="381"/>
      <c r="AZ34" s="381"/>
      <c r="BA34" s="381"/>
      <c r="BB34" s="381"/>
      <c r="BC34" s="381"/>
      <c r="BD34" s="174"/>
      <c r="BE34" s="380">
        <f>IF(BG34="","",MAX(C34:D43,U34:V43,AM34:AN43)+1)</f>
        <v>7</v>
      </c>
      <c r="BF34" s="380"/>
      <c r="BG34" s="381" t="str">
        <f>IF('各会計、関係団体の財政状況及び健全化判断比率'!B33="","",'各会計、関係団体の財政状況及び健全化判断比率'!B33)</f>
        <v>平内町公共下水道事業特別会計</v>
      </c>
      <c r="BH34" s="381"/>
      <c r="BI34" s="381"/>
      <c r="BJ34" s="381"/>
      <c r="BK34" s="381"/>
      <c r="BL34" s="381"/>
      <c r="BM34" s="381"/>
      <c r="BN34" s="381"/>
      <c r="BO34" s="381"/>
      <c r="BP34" s="381"/>
      <c r="BQ34" s="381"/>
      <c r="BR34" s="381"/>
      <c r="BS34" s="381"/>
      <c r="BT34" s="381"/>
      <c r="BU34" s="381"/>
      <c r="BV34" s="174"/>
      <c r="BW34" s="380">
        <f>IF(BY34="","",MAX(C34:D43,U34:V43,AM34:AN43,BE34:BF43)+1)</f>
        <v>11</v>
      </c>
      <c r="BX34" s="380"/>
      <c r="BY34" s="381" t="str">
        <f>IF('各会計、関係団体の財政状況及び健全化判断比率'!B68="","",'各会計、関係団体の財政状況及び健全化判断比率'!B68)</f>
        <v>青森地域広域事務組合</v>
      </c>
      <c r="BZ34" s="381"/>
      <c r="CA34" s="381"/>
      <c r="CB34" s="381"/>
      <c r="CC34" s="381"/>
      <c r="CD34" s="381"/>
      <c r="CE34" s="381"/>
      <c r="CF34" s="381"/>
      <c r="CG34" s="381"/>
      <c r="CH34" s="381"/>
      <c r="CI34" s="381"/>
      <c r="CJ34" s="381"/>
      <c r="CK34" s="381"/>
      <c r="CL34" s="381"/>
      <c r="CM34" s="381"/>
      <c r="CN34" s="174"/>
      <c r="CO34" s="380" t="str">
        <f>IF(CQ34="","",MAX(C34:D43,U34:V43,AM34:AN43,BE34:BF43,BW34:BX43)+1)</f>
        <v/>
      </c>
      <c r="CP34" s="380"/>
      <c r="CQ34" s="381" t="str">
        <f>IF('各会計、関係団体の財政状況及び健全化判断比率'!BS7="","",'各会計、関係団体の財政状況及び健全化判断比率'!BS7)</f>
        <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179"/>
    </row>
    <row r="35" spans="1:113" ht="32.25" customHeight="1" x14ac:dyDescent="0.15">
      <c r="A35" s="174"/>
      <c r="B35" s="201"/>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4"/>
      <c r="U35" s="380">
        <f>IF(W35="","",U34+1)</f>
        <v>3</v>
      </c>
      <c r="V35" s="380"/>
      <c r="W35" s="381" t="str">
        <f>IF('各会計、関係団体の財政状況及び健全化判断比率'!B29="","",'各会計、関係団体の財政状況及び健全化判断比率'!B29)</f>
        <v>平内町介護保険特別会計</v>
      </c>
      <c r="X35" s="381"/>
      <c r="Y35" s="381"/>
      <c r="Z35" s="381"/>
      <c r="AA35" s="381"/>
      <c r="AB35" s="381"/>
      <c r="AC35" s="381"/>
      <c r="AD35" s="381"/>
      <c r="AE35" s="381"/>
      <c r="AF35" s="381"/>
      <c r="AG35" s="381"/>
      <c r="AH35" s="381"/>
      <c r="AI35" s="381"/>
      <c r="AJ35" s="381"/>
      <c r="AK35" s="381"/>
      <c r="AL35" s="174"/>
      <c r="AM35" s="380">
        <f t="shared" ref="AM35:AM43" si="0">IF(AO35="","",AM34+1)</f>
        <v>6</v>
      </c>
      <c r="AN35" s="380"/>
      <c r="AO35" s="381" t="str">
        <f>IF('各会計、関係団体の財政状況及び健全化判断比率'!B32="","",'各会計、関係団体の財政状況及び健全化判断比率'!B32)</f>
        <v>平内町国民健康保険平内中央病院事業会計</v>
      </c>
      <c r="AP35" s="381"/>
      <c r="AQ35" s="381"/>
      <c r="AR35" s="381"/>
      <c r="AS35" s="381"/>
      <c r="AT35" s="381"/>
      <c r="AU35" s="381"/>
      <c r="AV35" s="381"/>
      <c r="AW35" s="381"/>
      <c r="AX35" s="381"/>
      <c r="AY35" s="381"/>
      <c r="AZ35" s="381"/>
      <c r="BA35" s="381"/>
      <c r="BB35" s="381"/>
      <c r="BC35" s="381"/>
      <c r="BD35" s="174"/>
      <c r="BE35" s="380">
        <f t="shared" ref="BE35:BE43" si="1">IF(BG35="","",BE34+1)</f>
        <v>8</v>
      </c>
      <c r="BF35" s="380"/>
      <c r="BG35" s="381" t="str">
        <f>IF('各会計、関係団体の財政状況及び健全化判断比率'!B34="","",'各会計、関係団体の財政状況及び健全化判断比率'!B34)</f>
        <v>平内町農業集落排水事業特別会計</v>
      </c>
      <c r="BH35" s="381"/>
      <c r="BI35" s="381"/>
      <c r="BJ35" s="381"/>
      <c r="BK35" s="381"/>
      <c r="BL35" s="381"/>
      <c r="BM35" s="381"/>
      <c r="BN35" s="381"/>
      <c r="BO35" s="381"/>
      <c r="BP35" s="381"/>
      <c r="BQ35" s="381"/>
      <c r="BR35" s="381"/>
      <c r="BS35" s="381"/>
      <c r="BT35" s="381"/>
      <c r="BU35" s="381"/>
      <c r="BV35" s="174"/>
      <c r="BW35" s="380">
        <f t="shared" ref="BW35:BW43" si="2">IF(BY35="","",BW34+1)</f>
        <v>12</v>
      </c>
      <c r="BX35" s="380"/>
      <c r="BY35" s="381" t="str">
        <f>IF('各会計、関係団体の財政状況及び健全化判断比率'!B69="","",'各会計、関係団体の財政状況及び健全化判断比率'!B69)</f>
        <v>青森県市町村職員退職手当組合</v>
      </c>
      <c r="BZ35" s="381"/>
      <c r="CA35" s="381"/>
      <c r="CB35" s="381"/>
      <c r="CC35" s="381"/>
      <c r="CD35" s="381"/>
      <c r="CE35" s="381"/>
      <c r="CF35" s="381"/>
      <c r="CG35" s="381"/>
      <c r="CH35" s="381"/>
      <c r="CI35" s="381"/>
      <c r="CJ35" s="381"/>
      <c r="CK35" s="381"/>
      <c r="CL35" s="381"/>
      <c r="CM35" s="381"/>
      <c r="CN35" s="174"/>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179"/>
    </row>
    <row r="36" spans="1:113" ht="32.25" customHeight="1" x14ac:dyDescent="0.15">
      <c r="A36" s="174"/>
      <c r="B36" s="201"/>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4"/>
      <c r="U36" s="380">
        <f t="shared" ref="U36:U43" si="4">IF(W36="","",U35+1)</f>
        <v>4</v>
      </c>
      <c r="V36" s="380"/>
      <c r="W36" s="381" t="str">
        <f>IF('各会計、関係団体の財政状況及び健全化判断比率'!B30="","",'各会計、関係団体の財政状況及び健全化判断比率'!B30)</f>
        <v>平内町後期高齢者医療特別会計</v>
      </c>
      <c r="X36" s="381"/>
      <c r="Y36" s="381"/>
      <c r="Z36" s="381"/>
      <c r="AA36" s="381"/>
      <c r="AB36" s="381"/>
      <c r="AC36" s="381"/>
      <c r="AD36" s="381"/>
      <c r="AE36" s="381"/>
      <c r="AF36" s="381"/>
      <c r="AG36" s="381"/>
      <c r="AH36" s="381"/>
      <c r="AI36" s="381"/>
      <c r="AJ36" s="381"/>
      <c r="AK36" s="381"/>
      <c r="AL36" s="174"/>
      <c r="AM36" s="380" t="str">
        <f t="shared" si="0"/>
        <v/>
      </c>
      <c r="AN36" s="380"/>
      <c r="AO36" s="381"/>
      <c r="AP36" s="381"/>
      <c r="AQ36" s="381"/>
      <c r="AR36" s="381"/>
      <c r="AS36" s="381"/>
      <c r="AT36" s="381"/>
      <c r="AU36" s="381"/>
      <c r="AV36" s="381"/>
      <c r="AW36" s="381"/>
      <c r="AX36" s="381"/>
      <c r="AY36" s="381"/>
      <c r="AZ36" s="381"/>
      <c r="BA36" s="381"/>
      <c r="BB36" s="381"/>
      <c r="BC36" s="381"/>
      <c r="BD36" s="174"/>
      <c r="BE36" s="380">
        <f t="shared" si="1"/>
        <v>9</v>
      </c>
      <c r="BF36" s="380"/>
      <c r="BG36" s="381" t="str">
        <f>IF('各会計、関係団体の財政状況及び健全化判断比率'!B35="","",'各会計、関係団体の財政状況及び健全化判断比率'!B35)</f>
        <v>平内町漁業集落環境整備事業特別会計</v>
      </c>
      <c r="BH36" s="381"/>
      <c r="BI36" s="381"/>
      <c r="BJ36" s="381"/>
      <c r="BK36" s="381"/>
      <c r="BL36" s="381"/>
      <c r="BM36" s="381"/>
      <c r="BN36" s="381"/>
      <c r="BO36" s="381"/>
      <c r="BP36" s="381"/>
      <c r="BQ36" s="381"/>
      <c r="BR36" s="381"/>
      <c r="BS36" s="381"/>
      <c r="BT36" s="381"/>
      <c r="BU36" s="381"/>
      <c r="BV36" s="174"/>
      <c r="BW36" s="380">
        <f t="shared" si="2"/>
        <v>13</v>
      </c>
      <c r="BX36" s="380"/>
      <c r="BY36" s="381" t="str">
        <f>IF('各会計、関係団体の財政状況及び健全化判断比率'!B70="","",'各会計、関係団体の財政状況及び健全化判断比率'!B70)</f>
        <v>青森県後期高齢者医療広域連合（一般会計）</v>
      </c>
      <c r="BZ36" s="381"/>
      <c r="CA36" s="381"/>
      <c r="CB36" s="381"/>
      <c r="CC36" s="381"/>
      <c r="CD36" s="381"/>
      <c r="CE36" s="381"/>
      <c r="CF36" s="381"/>
      <c r="CG36" s="381"/>
      <c r="CH36" s="381"/>
      <c r="CI36" s="381"/>
      <c r="CJ36" s="381"/>
      <c r="CK36" s="381"/>
      <c r="CL36" s="381"/>
      <c r="CM36" s="381"/>
      <c r="CN36" s="174"/>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179"/>
    </row>
    <row r="37" spans="1:113" ht="32.25" customHeight="1" x14ac:dyDescent="0.15">
      <c r="A37" s="174"/>
      <c r="B37" s="201"/>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4"/>
      <c r="U37" s="380" t="str">
        <f t="shared" si="4"/>
        <v/>
      </c>
      <c r="V37" s="380"/>
      <c r="W37" s="381"/>
      <c r="X37" s="381"/>
      <c r="Y37" s="381"/>
      <c r="Z37" s="381"/>
      <c r="AA37" s="381"/>
      <c r="AB37" s="381"/>
      <c r="AC37" s="381"/>
      <c r="AD37" s="381"/>
      <c r="AE37" s="381"/>
      <c r="AF37" s="381"/>
      <c r="AG37" s="381"/>
      <c r="AH37" s="381"/>
      <c r="AI37" s="381"/>
      <c r="AJ37" s="381"/>
      <c r="AK37" s="381"/>
      <c r="AL37" s="174"/>
      <c r="AM37" s="380" t="str">
        <f t="shared" si="0"/>
        <v/>
      </c>
      <c r="AN37" s="380"/>
      <c r="AO37" s="381"/>
      <c r="AP37" s="381"/>
      <c r="AQ37" s="381"/>
      <c r="AR37" s="381"/>
      <c r="AS37" s="381"/>
      <c r="AT37" s="381"/>
      <c r="AU37" s="381"/>
      <c r="AV37" s="381"/>
      <c r="AW37" s="381"/>
      <c r="AX37" s="381"/>
      <c r="AY37" s="381"/>
      <c r="AZ37" s="381"/>
      <c r="BA37" s="381"/>
      <c r="BB37" s="381"/>
      <c r="BC37" s="381"/>
      <c r="BD37" s="174"/>
      <c r="BE37" s="380">
        <f t="shared" si="1"/>
        <v>10</v>
      </c>
      <c r="BF37" s="380"/>
      <c r="BG37" s="381" t="str">
        <f>IF('各会計、関係団体の財政状況及び健全化判断比率'!B36="","",'各会計、関係団体の財政状況及び健全化判断比率'!B36)</f>
        <v>平内町特殊索道事業特別会計</v>
      </c>
      <c r="BH37" s="381"/>
      <c r="BI37" s="381"/>
      <c r="BJ37" s="381"/>
      <c r="BK37" s="381"/>
      <c r="BL37" s="381"/>
      <c r="BM37" s="381"/>
      <c r="BN37" s="381"/>
      <c r="BO37" s="381"/>
      <c r="BP37" s="381"/>
      <c r="BQ37" s="381"/>
      <c r="BR37" s="381"/>
      <c r="BS37" s="381"/>
      <c r="BT37" s="381"/>
      <c r="BU37" s="381"/>
      <c r="BV37" s="174"/>
      <c r="BW37" s="380">
        <f t="shared" si="2"/>
        <v>14</v>
      </c>
      <c r="BX37" s="380"/>
      <c r="BY37" s="381" t="str">
        <f>IF('各会計、関係団体の財政状況及び健全化判断比率'!B71="","",'各会計、関係団体の財政状況及び健全化判断比率'!B71)</f>
        <v>青森県後期高齢者医療広域連合（後期高齢者医療特別会計）</v>
      </c>
      <c r="BZ37" s="381"/>
      <c r="CA37" s="381"/>
      <c r="CB37" s="381"/>
      <c r="CC37" s="381"/>
      <c r="CD37" s="381"/>
      <c r="CE37" s="381"/>
      <c r="CF37" s="381"/>
      <c r="CG37" s="381"/>
      <c r="CH37" s="381"/>
      <c r="CI37" s="381"/>
      <c r="CJ37" s="381"/>
      <c r="CK37" s="381"/>
      <c r="CL37" s="381"/>
      <c r="CM37" s="381"/>
      <c r="CN37" s="174"/>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179"/>
    </row>
    <row r="38" spans="1:113" ht="32.25" customHeight="1" x14ac:dyDescent="0.15">
      <c r="A38" s="174"/>
      <c r="B38" s="201"/>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4"/>
      <c r="U38" s="380" t="str">
        <f t="shared" si="4"/>
        <v/>
      </c>
      <c r="V38" s="380"/>
      <c r="W38" s="381"/>
      <c r="X38" s="381"/>
      <c r="Y38" s="381"/>
      <c r="Z38" s="381"/>
      <c r="AA38" s="381"/>
      <c r="AB38" s="381"/>
      <c r="AC38" s="381"/>
      <c r="AD38" s="381"/>
      <c r="AE38" s="381"/>
      <c r="AF38" s="381"/>
      <c r="AG38" s="381"/>
      <c r="AH38" s="381"/>
      <c r="AI38" s="381"/>
      <c r="AJ38" s="381"/>
      <c r="AK38" s="381"/>
      <c r="AL38" s="174"/>
      <c r="AM38" s="380" t="str">
        <f t="shared" si="0"/>
        <v/>
      </c>
      <c r="AN38" s="380"/>
      <c r="AO38" s="381"/>
      <c r="AP38" s="381"/>
      <c r="AQ38" s="381"/>
      <c r="AR38" s="381"/>
      <c r="AS38" s="381"/>
      <c r="AT38" s="381"/>
      <c r="AU38" s="381"/>
      <c r="AV38" s="381"/>
      <c r="AW38" s="381"/>
      <c r="AX38" s="381"/>
      <c r="AY38" s="381"/>
      <c r="AZ38" s="381"/>
      <c r="BA38" s="381"/>
      <c r="BB38" s="381"/>
      <c r="BC38" s="381"/>
      <c r="BD38" s="174"/>
      <c r="BE38" s="380" t="str">
        <f t="shared" si="1"/>
        <v/>
      </c>
      <c r="BF38" s="380"/>
      <c r="BG38" s="381"/>
      <c r="BH38" s="381"/>
      <c r="BI38" s="381"/>
      <c r="BJ38" s="381"/>
      <c r="BK38" s="381"/>
      <c r="BL38" s="381"/>
      <c r="BM38" s="381"/>
      <c r="BN38" s="381"/>
      <c r="BO38" s="381"/>
      <c r="BP38" s="381"/>
      <c r="BQ38" s="381"/>
      <c r="BR38" s="381"/>
      <c r="BS38" s="381"/>
      <c r="BT38" s="381"/>
      <c r="BU38" s="381"/>
      <c r="BV38" s="174"/>
      <c r="BW38" s="380">
        <f t="shared" si="2"/>
        <v>15</v>
      </c>
      <c r="BX38" s="380"/>
      <c r="BY38" s="381" t="str">
        <f>IF('各会計、関係団体の財政状況及び健全化判断比率'!B72="","",'各会計、関係団体の財政状況及び健全化判断比率'!B72)</f>
        <v>青森県交通災害共済組合</v>
      </c>
      <c r="BZ38" s="381"/>
      <c r="CA38" s="381"/>
      <c r="CB38" s="381"/>
      <c r="CC38" s="381"/>
      <c r="CD38" s="381"/>
      <c r="CE38" s="381"/>
      <c r="CF38" s="381"/>
      <c r="CG38" s="381"/>
      <c r="CH38" s="381"/>
      <c r="CI38" s="381"/>
      <c r="CJ38" s="381"/>
      <c r="CK38" s="381"/>
      <c r="CL38" s="381"/>
      <c r="CM38" s="381"/>
      <c r="CN38" s="174"/>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179"/>
    </row>
    <row r="39" spans="1:113" ht="32.25" customHeight="1" x14ac:dyDescent="0.15">
      <c r="A39" s="174"/>
      <c r="B39" s="201"/>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4"/>
      <c r="U39" s="380" t="str">
        <f t="shared" si="4"/>
        <v/>
      </c>
      <c r="V39" s="380"/>
      <c r="W39" s="381"/>
      <c r="X39" s="381"/>
      <c r="Y39" s="381"/>
      <c r="Z39" s="381"/>
      <c r="AA39" s="381"/>
      <c r="AB39" s="381"/>
      <c r="AC39" s="381"/>
      <c r="AD39" s="381"/>
      <c r="AE39" s="381"/>
      <c r="AF39" s="381"/>
      <c r="AG39" s="381"/>
      <c r="AH39" s="381"/>
      <c r="AI39" s="381"/>
      <c r="AJ39" s="381"/>
      <c r="AK39" s="381"/>
      <c r="AL39" s="174"/>
      <c r="AM39" s="380" t="str">
        <f t="shared" si="0"/>
        <v/>
      </c>
      <c r="AN39" s="380"/>
      <c r="AO39" s="381"/>
      <c r="AP39" s="381"/>
      <c r="AQ39" s="381"/>
      <c r="AR39" s="381"/>
      <c r="AS39" s="381"/>
      <c r="AT39" s="381"/>
      <c r="AU39" s="381"/>
      <c r="AV39" s="381"/>
      <c r="AW39" s="381"/>
      <c r="AX39" s="381"/>
      <c r="AY39" s="381"/>
      <c r="AZ39" s="381"/>
      <c r="BA39" s="381"/>
      <c r="BB39" s="381"/>
      <c r="BC39" s="381"/>
      <c r="BD39" s="174"/>
      <c r="BE39" s="380" t="str">
        <f t="shared" si="1"/>
        <v/>
      </c>
      <c r="BF39" s="380"/>
      <c r="BG39" s="381"/>
      <c r="BH39" s="381"/>
      <c r="BI39" s="381"/>
      <c r="BJ39" s="381"/>
      <c r="BK39" s="381"/>
      <c r="BL39" s="381"/>
      <c r="BM39" s="381"/>
      <c r="BN39" s="381"/>
      <c r="BO39" s="381"/>
      <c r="BP39" s="381"/>
      <c r="BQ39" s="381"/>
      <c r="BR39" s="381"/>
      <c r="BS39" s="381"/>
      <c r="BT39" s="381"/>
      <c r="BU39" s="381"/>
      <c r="BV39" s="174"/>
      <c r="BW39" s="380">
        <f t="shared" si="2"/>
        <v>16</v>
      </c>
      <c r="BX39" s="380"/>
      <c r="BY39" s="381" t="str">
        <f>IF('各会計、関係団体の財政状況及び健全化判断比率'!B73="","",'各会計、関係団体の財政状況及び健全化判断比率'!B73)</f>
        <v>青森県市町村総合事務組合</v>
      </c>
      <c r="BZ39" s="381"/>
      <c r="CA39" s="381"/>
      <c r="CB39" s="381"/>
      <c r="CC39" s="381"/>
      <c r="CD39" s="381"/>
      <c r="CE39" s="381"/>
      <c r="CF39" s="381"/>
      <c r="CG39" s="381"/>
      <c r="CH39" s="381"/>
      <c r="CI39" s="381"/>
      <c r="CJ39" s="381"/>
      <c r="CK39" s="381"/>
      <c r="CL39" s="381"/>
      <c r="CM39" s="381"/>
      <c r="CN39" s="174"/>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179"/>
    </row>
    <row r="40" spans="1:113" ht="32.25" customHeight="1" x14ac:dyDescent="0.15">
      <c r="A40" s="174"/>
      <c r="B40" s="201"/>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4"/>
      <c r="U40" s="380" t="str">
        <f t="shared" si="4"/>
        <v/>
      </c>
      <c r="V40" s="380"/>
      <c r="W40" s="381"/>
      <c r="X40" s="381"/>
      <c r="Y40" s="381"/>
      <c r="Z40" s="381"/>
      <c r="AA40" s="381"/>
      <c r="AB40" s="381"/>
      <c r="AC40" s="381"/>
      <c r="AD40" s="381"/>
      <c r="AE40" s="381"/>
      <c r="AF40" s="381"/>
      <c r="AG40" s="381"/>
      <c r="AH40" s="381"/>
      <c r="AI40" s="381"/>
      <c r="AJ40" s="381"/>
      <c r="AK40" s="381"/>
      <c r="AL40" s="174"/>
      <c r="AM40" s="380" t="str">
        <f t="shared" si="0"/>
        <v/>
      </c>
      <c r="AN40" s="380"/>
      <c r="AO40" s="381"/>
      <c r="AP40" s="381"/>
      <c r="AQ40" s="381"/>
      <c r="AR40" s="381"/>
      <c r="AS40" s="381"/>
      <c r="AT40" s="381"/>
      <c r="AU40" s="381"/>
      <c r="AV40" s="381"/>
      <c r="AW40" s="381"/>
      <c r="AX40" s="381"/>
      <c r="AY40" s="381"/>
      <c r="AZ40" s="381"/>
      <c r="BA40" s="381"/>
      <c r="BB40" s="381"/>
      <c r="BC40" s="381"/>
      <c r="BD40" s="174"/>
      <c r="BE40" s="380" t="str">
        <f t="shared" si="1"/>
        <v/>
      </c>
      <c r="BF40" s="380"/>
      <c r="BG40" s="381"/>
      <c r="BH40" s="381"/>
      <c r="BI40" s="381"/>
      <c r="BJ40" s="381"/>
      <c r="BK40" s="381"/>
      <c r="BL40" s="381"/>
      <c r="BM40" s="381"/>
      <c r="BN40" s="381"/>
      <c r="BO40" s="381"/>
      <c r="BP40" s="381"/>
      <c r="BQ40" s="381"/>
      <c r="BR40" s="381"/>
      <c r="BS40" s="381"/>
      <c r="BT40" s="381"/>
      <c r="BU40" s="381"/>
      <c r="BV40" s="174"/>
      <c r="BW40" s="380" t="str">
        <f t="shared" si="2"/>
        <v/>
      </c>
      <c r="BX40" s="380"/>
      <c r="BY40" s="381" t="str">
        <f>IF('各会計、関係団体の財政状況及び健全化判断比率'!B74="","",'各会計、関係団体の財政状況及び健全化判断比率'!B74)</f>
        <v/>
      </c>
      <c r="BZ40" s="381"/>
      <c r="CA40" s="381"/>
      <c r="CB40" s="381"/>
      <c r="CC40" s="381"/>
      <c r="CD40" s="381"/>
      <c r="CE40" s="381"/>
      <c r="CF40" s="381"/>
      <c r="CG40" s="381"/>
      <c r="CH40" s="381"/>
      <c r="CI40" s="381"/>
      <c r="CJ40" s="381"/>
      <c r="CK40" s="381"/>
      <c r="CL40" s="381"/>
      <c r="CM40" s="381"/>
      <c r="CN40" s="174"/>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179"/>
    </row>
    <row r="41" spans="1:113" ht="32.25" customHeight="1" x14ac:dyDescent="0.15">
      <c r="A41" s="174"/>
      <c r="B41" s="201"/>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4"/>
      <c r="U41" s="380" t="str">
        <f t="shared" si="4"/>
        <v/>
      </c>
      <c r="V41" s="380"/>
      <c r="W41" s="381"/>
      <c r="X41" s="381"/>
      <c r="Y41" s="381"/>
      <c r="Z41" s="381"/>
      <c r="AA41" s="381"/>
      <c r="AB41" s="381"/>
      <c r="AC41" s="381"/>
      <c r="AD41" s="381"/>
      <c r="AE41" s="381"/>
      <c r="AF41" s="381"/>
      <c r="AG41" s="381"/>
      <c r="AH41" s="381"/>
      <c r="AI41" s="381"/>
      <c r="AJ41" s="381"/>
      <c r="AK41" s="381"/>
      <c r="AL41" s="174"/>
      <c r="AM41" s="380" t="str">
        <f t="shared" si="0"/>
        <v/>
      </c>
      <c r="AN41" s="380"/>
      <c r="AO41" s="381"/>
      <c r="AP41" s="381"/>
      <c r="AQ41" s="381"/>
      <c r="AR41" s="381"/>
      <c r="AS41" s="381"/>
      <c r="AT41" s="381"/>
      <c r="AU41" s="381"/>
      <c r="AV41" s="381"/>
      <c r="AW41" s="381"/>
      <c r="AX41" s="381"/>
      <c r="AY41" s="381"/>
      <c r="AZ41" s="381"/>
      <c r="BA41" s="381"/>
      <c r="BB41" s="381"/>
      <c r="BC41" s="381"/>
      <c r="BD41" s="174"/>
      <c r="BE41" s="380" t="str">
        <f t="shared" si="1"/>
        <v/>
      </c>
      <c r="BF41" s="380"/>
      <c r="BG41" s="381"/>
      <c r="BH41" s="381"/>
      <c r="BI41" s="381"/>
      <c r="BJ41" s="381"/>
      <c r="BK41" s="381"/>
      <c r="BL41" s="381"/>
      <c r="BM41" s="381"/>
      <c r="BN41" s="381"/>
      <c r="BO41" s="381"/>
      <c r="BP41" s="381"/>
      <c r="BQ41" s="381"/>
      <c r="BR41" s="381"/>
      <c r="BS41" s="381"/>
      <c r="BT41" s="381"/>
      <c r="BU41" s="381"/>
      <c r="BV41" s="174"/>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4"/>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179"/>
    </row>
    <row r="42" spans="1:113" ht="32.25" customHeight="1" x14ac:dyDescent="0.15">
      <c r="B42" s="201"/>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4"/>
      <c r="U42" s="380" t="str">
        <f t="shared" si="4"/>
        <v/>
      </c>
      <c r="V42" s="380"/>
      <c r="W42" s="381"/>
      <c r="X42" s="381"/>
      <c r="Y42" s="381"/>
      <c r="Z42" s="381"/>
      <c r="AA42" s="381"/>
      <c r="AB42" s="381"/>
      <c r="AC42" s="381"/>
      <c r="AD42" s="381"/>
      <c r="AE42" s="381"/>
      <c r="AF42" s="381"/>
      <c r="AG42" s="381"/>
      <c r="AH42" s="381"/>
      <c r="AI42" s="381"/>
      <c r="AJ42" s="381"/>
      <c r="AK42" s="381"/>
      <c r="AL42" s="174"/>
      <c r="AM42" s="380" t="str">
        <f t="shared" si="0"/>
        <v/>
      </c>
      <c r="AN42" s="380"/>
      <c r="AO42" s="381"/>
      <c r="AP42" s="381"/>
      <c r="AQ42" s="381"/>
      <c r="AR42" s="381"/>
      <c r="AS42" s="381"/>
      <c r="AT42" s="381"/>
      <c r="AU42" s="381"/>
      <c r="AV42" s="381"/>
      <c r="AW42" s="381"/>
      <c r="AX42" s="381"/>
      <c r="AY42" s="381"/>
      <c r="AZ42" s="381"/>
      <c r="BA42" s="381"/>
      <c r="BB42" s="381"/>
      <c r="BC42" s="381"/>
      <c r="BD42" s="174"/>
      <c r="BE42" s="380" t="str">
        <f t="shared" si="1"/>
        <v/>
      </c>
      <c r="BF42" s="380"/>
      <c r="BG42" s="381"/>
      <c r="BH42" s="381"/>
      <c r="BI42" s="381"/>
      <c r="BJ42" s="381"/>
      <c r="BK42" s="381"/>
      <c r="BL42" s="381"/>
      <c r="BM42" s="381"/>
      <c r="BN42" s="381"/>
      <c r="BO42" s="381"/>
      <c r="BP42" s="381"/>
      <c r="BQ42" s="381"/>
      <c r="BR42" s="381"/>
      <c r="BS42" s="381"/>
      <c r="BT42" s="381"/>
      <c r="BU42" s="381"/>
      <c r="BV42" s="174"/>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4"/>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179"/>
    </row>
    <row r="43" spans="1:113" ht="32.25" customHeight="1" x14ac:dyDescent="0.15">
      <c r="B43" s="201"/>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4"/>
      <c r="U43" s="380" t="str">
        <f t="shared" si="4"/>
        <v/>
      </c>
      <c r="V43" s="380"/>
      <c r="W43" s="381"/>
      <c r="X43" s="381"/>
      <c r="Y43" s="381"/>
      <c r="Z43" s="381"/>
      <c r="AA43" s="381"/>
      <c r="AB43" s="381"/>
      <c r="AC43" s="381"/>
      <c r="AD43" s="381"/>
      <c r="AE43" s="381"/>
      <c r="AF43" s="381"/>
      <c r="AG43" s="381"/>
      <c r="AH43" s="381"/>
      <c r="AI43" s="381"/>
      <c r="AJ43" s="381"/>
      <c r="AK43" s="381"/>
      <c r="AL43" s="174"/>
      <c r="AM43" s="380" t="str">
        <f t="shared" si="0"/>
        <v/>
      </c>
      <c r="AN43" s="380"/>
      <c r="AO43" s="381"/>
      <c r="AP43" s="381"/>
      <c r="AQ43" s="381"/>
      <c r="AR43" s="381"/>
      <c r="AS43" s="381"/>
      <c r="AT43" s="381"/>
      <c r="AU43" s="381"/>
      <c r="AV43" s="381"/>
      <c r="AW43" s="381"/>
      <c r="AX43" s="381"/>
      <c r="AY43" s="381"/>
      <c r="AZ43" s="381"/>
      <c r="BA43" s="381"/>
      <c r="BB43" s="381"/>
      <c r="BC43" s="381"/>
      <c r="BD43" s="174"/>
      <c r="BE43" s="380" t="str">
        <f t="shared" si="1"/>
        <v/>
      </c>
      <c r="BF43" s="380"/>
      <c r="BG43" s="381"/>
      <c r="BH43" s="381"/>
      <c r="BI43" s="381"/>
      <c r="BJ43" s="381"/>
      <c r="BK43" s="381"/>
      <c r="BL43" s="381"/>
      <c r="BM43" s="381"/>
      <c r="BN43" s="381"/>
      <c r="BO43" s="381"/>
      <c r="BP43" s="381"/>
      <c r="BQ43" s="381"/>
      <c r="BR43" s="381"/>
      <c r="BS43" s="381"/>
      <c r="BT43" s="381"/>
      <c r="BU43" s="381"/>
      <c r="BV43" s="174"/>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4"/>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179"/>
    </row>
    <row r="44" spans="1:113" ht="13.5" customHeight="1" thickBot="1" x14ac:dyDescent="0.2">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4"/>
    </row>
    <row r="45" spans="1:113" x14ac:dyDescent="0.15"/>
    <row r="46" spans="1:113" x14ac:dyDescent="0.15">
      <c r="B46" s="173" t="s">
        <v>206</v>
      </c>
      <c r="E46" s="377" t="s">
        <v>207</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208</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209</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210</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211</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212</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213</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214</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kqI6lQCmUllY9ABdhgpw60evFzi+5qd496FXVAknpEARghfFlM2+Ee48AaJ29Zq5EJ9/M/MDwE0BOpAp7eIkyg==" saltValue="NM1ds4Lid/DxNaFVarHH6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7" workbookViewId="0"/>
  </sheetViews>
  <sheetFormatPr defaultColWidth="0" defaultRowHeight="11.25" customHeight="1" zeroHeight="1" x14ac:dyDescent="0.15"/>
  <cols>
    <col min="1" max="1" width="1.625" style="207" customWidth="1"/>
    <col min="2" max="2" width="2.375" style="207" customWidth="1"/>
    <col min="3" max="16" width="2.625" style="207" customWidth="1"/>
    <col min="17" max="17" width="2.375" style="207" customWidth="1"/>
    <col min="18" max="95" width="1.625" style="207" customWidth="1"/>
    <col min="96" max="133" width="1.625" style="219" customWidth="1"/>
    <col min="134" max="143" width="1.625" style="207" customWidth="1"/>
    <col min="144" max="16384" width="0" style="207" hidden="1"/>
  </cols>
  <sheetData>
    <row r="1" spans="2:143" ht="22.5" customHeight="1" thickBot="1" x14ac:dyDescent="0.2">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206"/>
      <c r="DD1" s="206"/>
      <c r="DE1" s="206"/>
      <c r="DF1" s="206"/>
      <c r="DG1" s="206"/>
      <c r="DH1" s="730" t="s">
        <v>215</v>
      </c>
      <c r="DI1" s="731"/>
      <c r="DJ1" s="731"/>
      <c r="DK1" s="731"/>
      <c r="DL1" s="731"/>
      <c r="DM1" s="731"/>
      <c r="DN1" s="732"/>
      <c r="DO1" s="207"/>
      <c r="DP1" s="730" t="s">
        <v>216</v>
      </c>
      <c r="DQ1" s="731"/>
      <c r="DR1" s="731"/>
      <c r="DS1" s="731"/>
      <c r="DT1" s="731"/>
      <c r="DU1" s="731"/>
      <c r="DV1" s="731"/>
      <c r="DW1" s="731"/>
      <c r="DX1" s="731"/>
      <c r="DY1" s="731"/>
      <c r="DZ1" s="731"/>
      <c r="EA1" s="731"/>
      <c r="EB1" s="731"/>
      <c r="EC1" s="732"/>
      <c r="ED1" s="206"/>
      <c r="EE1" s="206"/>
      <c r="EF1" s="206"/>
      <c r="EG1" s="206"/>
      <c r="EH1" s="206"/>
      <c r="EI1" s="206"/>
      <c r="EJ1" s="206"/>
      <c r="EK1" s="206"/>
      <c r="EL1" s="206"/>
      <c r="EM1" s="206"/>
    </row>
    <row r="2" spans="2:143" ht="22.5" customHeight="1" x14ac:dyDescent="0.15">
      <c r="B2" s="208" t="s">
        <v>217</v>
      </c>
      <c r="R2" s="209"/>
      <c r="S2" s="209"/>
      <c r="T2" s="209"/>
      <c r="U2" s="209"/>
      <c r="V2" s="209"/>
      <c r="W2" s="209"/>
      <c r="X2" s="209"/>
      <c r="Y2" s="209"/>
      <c r="Z2" s="209"/>
      <c r="AA2" s="209"/>
      <c r="AB2" s="209"/>
      <c r="AC2" s="209"/>
      <c r="AE2" s="210"/>
      <c r="AF2" s="210"/>
      <c r="AG2" s="210"/>
      <c r="AH2" s="210"/>
      <c r="AI2" s="210"/>
      <c r="AJ2" s="209"/>
      <c r="AK2" s="209"/>
      <c r="AL2" s="209"/>
      <c r="AM2" s="209"/>
      <c r="AN2" s="209"/>
      <c r="AO2" s="209"/>
      <c r="AP2" s="209"/>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row>
    <row r="3" spans="2:143" ht="11.25" customHeight="1" x14ac:dyDescent="0.15">
      <c r="B3" s="686" t="s">
        <v>218</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219</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220</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86" t="s">
        <v>1</v>
      </c>
      <c r="C4" s="687"/>
      <c r="D4" s="687"/>
      <c r="E4" s="687"/>
      <c r="F4" s="687"/>
      <c r="G4" s="687"/>
      <c r="H4" s="687"/>
      <c r="I4" s="687"/>
      <c r="J4" s="687"/>
      <c r="K4" s="687"/>
      <c r="L4" s="687"/>
      <c r="M4" s="687"/>
      <c r="N4" s="687"/>
      <c r="O4" s="687"/>
      <c r="P4" s="687"/>
      <c r="Q4" s="688"/>
      <c r="R4" s="686" t="s">
        <v>221</v>
      </c>
      <c r="S4" s="687"/>
      <c r="T4" s="687"/>
      <c r="U4" s="687"/>
      <c r="V4" s="687"/>
      <c r="W4" s="687"/>
      <c r="X4" s="687"/>
      <c r="Y4" s="688"/>
      <c r="Z4" s="686" t="s">
        <v>222</v>
      </c>
      <c r="AA4" s="687"/>
      <c r="AB4" s="687"/>
      <c r="AC4" s="688"/>
      <c r="AD4" s="686" t="s">
        <v>223</v>
      </c>
      <c r="AE4" s="687"/>
      <c r="AF4" s="687"/>
      <c r="AG4" s="687"/>
      <c r="AH4" s="687"/>
      <c r="AI4" s="687"/>
      <c r="AJ4" s="687"/>
      <c r="AK4" s="688"/>
      <c r="AL4" s="686" t="s">
        <v>222</v>
      </c>
      <c r="AM4" s="687"/>
      <c r="AN4" s="687"/>
      <c r="AO4" s="688"/>
      <c r="AP4" s="733" t="s">
        <v>224</v>
      </c>
      <c r="AQ4" s="733"/>
      <c r="AR4" s="733"/>
      <c r="AS4" s="733"/>
      <c r="AT4" s="733"/>
      <c r="AU4" s="733"/>
      <c r="AV4" s="733"/>
      <c r="AW4" s="733"/>
      <c r="AX4" s="733"/>
      <c r="AY4" s="733"/>
      <c r="AZ4" s="733"/>
      <c r="BA4" s="733"/>
      <c r="BB4" s="733"/>
      <c r="BC4" s="733"/>
      <c r="BD4" s="733"/>
      <c r="BE4" s="733"/>
      <c r="BF4" s="733"/>
      <c r="BG4" s="733" t="s">
        <v>225</v>
      </c>
      <c r="BH4" s="733"/>
      <c r="BI4" s="733"/>
      <c r="BJ4" s="733"/>
      <c r="BK4" s="733"/>
      <c r="BL4" s="733"/>
      <c r="BM4" s="733"/>
      <c r="BN4" s="733"/>
      <c r="BO4" s="733" t="s">
        <v>222</v>
      </c>
      <c r="BP4" s="733"/>
      <c r="BQ4" s="733"/>
      <c r="BR4" s="733"/>
      <c r="BS4" s="733" t="s">
        <v>226</v>
      </c>
      <c r="BT4" s="733"/>
      <c r="BU4" s="733"/>
      <c r="BV4" s="733"/>
      <c r="BW4" s="733"/>
      <c r="BX4" s="733"/>
      <c r="BY4" s="733"/>
      <c r="BZ4" s="733"/>
      <c r="CA4" s="733"/>
      <c r="CB4" s="733"/>
      <c r="CD4" s="686" t="s">
        <v>227</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15">
      <c r="B5" s="692" t="s">
        <v>228</v>
      </c>
      <c r="C5" s="693"/>
      <c r="D5" s="693"/>
      <c r="E5" s="693"/>
      <c r="F5" s="693"/>
      <c r="G5" s="693"/>
      <c r="H5" s="693"/>
      <c r="I5" s="693"/>
      <c r="J5" s="693"/>
      <c r="K5" s="693"/>
      <c r="L5" s="693"/>
      <c r="M5" s="693"/>
      <c r="N5" s="693"/>
      <c r="O5" s="693"/>
      <c r="P5" s="693"/>
      <c r="Q5" s="694"/>
      <c r="R5" s="689">
        <v>910400</v>
      </c>
      <c r="S5" s="690"/>
      <c r="T5" s="690"/>
      <c r="U5" s="690"/>
      <c r="V5" s="690"/>
      <c r="W5" s="690"/>
      <c r="X5" s="690"/>
      <c r="Y5" s="715"/>
      <c r="Z5" s="728">
        <v>10.8</v>
      </c>
      <c r="AA5" s="728"/>
      <c r="AB5" s="728"/>
      <c r="AC5" s="728"/>
      <c r="AD5" s="729">
        <v>906582</v>
      </c>
      <c r="AE5" s="729"/>
      <c r="AF5" s="729"/>
      <c r="AG5" s="729"/>
      <c r="AH5" s="729"/>
      <c r="AI5" s="729"/>
      <c r="AJ5" s="729"/>
      <c r="AK5" s="729"/>
      <c r="AL5" s="716">
        <v>20.5</v>
      </c>
      <c r="AM5" s="698"/>
      <c r="AN5" s="698"/>
      <c r="AO5" s="717"/>
      <c r="AP5" s="692" t="s">
        <v>229</v>
      </c>
      <c r="AQ5" s="693"/>
      <c r="AR5" s="693"/>
      <c r="AS5" s="693"/>
      <c r="AT5" s="693"/>
      <c r="AU5" s="693"/>
      <c r="AV5" s="693"/>
      <c r="AW5" s="693"/>
      <c r="AX5" s="693"/>
      <c r="AY5" s="693"/>
      <c r="AZ5" s="693"/>
      <c r="BA5" s="693"/>
      <c r="BB5" s="693"/>
      <c r="BC5" s="693"/>
      <c r="BD5" s="693"/>
      <c r="BE5" s="693"/>
      <c r="BF5" s="694"/>
      <c r="BG5" s="634">
        <v>910400</v>
      </c>
      <c r="BH5" s="635"/>
      <c r="BI5" s="635"/>
      <c r="BJ5" s="635"/>
      <c r="BK5" s="635"/>
      <c r="BL5" s="635"/>
      <c r="BM5" s="635"/>
      <c r="BN5" s="636"/>
      <c r="BO5" s="672">
        <v>100</v>
      </c>
      <c r="BP5" s="672"/>
      <c r="BQ5" s="672"/>
      <c r="BR5" s="672"/>
      <c r="BS5" s="673">
        <v>3818</v>
      </c>
      <c r="BT5" s="673"/>
      <c r="BU5" s="673"/>
      <c r="BV5" s="673"/>
      <c r="BW5" s="673"/>
      <c r="BX5" s="673"/>
      <c r="BY5" s="673"/>
      <c r="BZ5" s="673"/>
      <c r="CA5" s="673"/>
      <c r="CB5" s="713"/>
      <c r="CD5" s="686" t="s">
        <v>224</v>
      </c>
      <c r="CE5" s="687"/>
      <c r="CF5" s="687"/>
      <c r="CG5" s="687"/>
      <c r="CH5" s="687"/>
      <c r="CI5" s="687"/>
      <c r="CJ5" s="687"/>
      <c r="CK5" s="687"/>
      <c r="CL5" s="687"/>
      <c r="CM5" s="687"/>
      <c r="CN5" s="687"/>
      <c r="CO5" s="687"/>
      <c r="CP5" s="687"/>
      <c r="CQ5" s="688"/>
      <c r="CR5" s="686" t="s">
        <v>230</v>
      </c>
      <c r="CS5" s="687"/>
      <c r="CT5" s="687"/>
      <c r="CU5" s="687"/>
      <c r="CV5" s="687"/>
      <c r="CW5" s="687"/>
      <c r="CX5" s="687"/>
      <c r="CY5" s="688"/>
      <c r="CZ5" s="686" t="s">
        <v>222</v>
      </c>
      <c r="DA5" s="687"/>
      <c r="DB5" s="687"/>
      <c r="DC5" s="688"/>
      <c r="DD5" s="686" t="s">
        <v>231</v>
      </c>
      <c r="DE5" s="687"/>
      <c r="DF5" s="687"/>
      <c r="DG5" s="687"/>
      <c r="DH5" s="687"/>
      <c r="DI5" s="687"/>
      <c r="DJ5" s="687"/>
      <c r="DK5" s="687"/>
      <c r="DL5" s="687"/>
      <c r="DM5" s="687"/>
      <c r="DN5" s="687"/>
      <c r="DO5" s="687"/>
      <c r="DP5" s="688"/>
      <c r="DQ5" s="686" t="s">
        <v>232</v>
      </c>
      <c r="DR5" s="687"/>
      <c r="DS5" s="687"/>
      <c r="DT5" s="687"/>
      <c r="DU5" s="687"/>
      <c r="DV5" s="687"/>
      <c r="DW5" s="687"/>
      <c r="DX5" s="687"/>
      <c r="DY5" s="687"/>
      <c r="DZ5" s="687"/>
      <c r="EA5" s="687"/>
      <c r="EB5" s="687"/>
      <c r="EC5" s="688"/>
    </row>
    <row r="6" spans="2:143" ht="11.25" customHeight="1" x14ac:dyDescent="0.15">
      <c r="B6" s="631" t="s">
        <v>233</v>
      </c>
      <c r="C6" s="632"/>
      <c r="D6" s="632"/>
      <c r="E6" s="632"/>
      <c r="F6" s="632"/>
      <c r="G6" s="632"/>
      <c r="H6" s="632"/>
      <c r="I6" s="632"/>
      <c r="J6" s="632"/>
      <c r="K6" s="632"/>
      <c r="L6" s="632"/>
      <c r="M6" s="632"/>
      <c r="N6" s="632"/>
      <c r="O6" s="632"/>
      <c r="P6" s="632"/>
      <c r="Q6" s="633"/>
      <c r="R6" s="634">
        <v>75611</v>
      </c>
      <c r="S6" s="635"/>
      <c r="T6" s="635"/>
      <c r="U6" s="635"/>
      <c r="V6" s="635"/>
      <c r="W6" s="635"/>
      <c r="X6" s="635"/>
      <c r="Y6" s="636"/>
      <c r="Z6" s="672">
        <v>0.9</v>
      </c>
      <c r="AA6" s="672"/>
      <c r="AB6" s="672"/>
      <c r="AC6" s="672"/>
      <c r="AD6" s="673">
        <v>75611</v>
      </c>
      <c r="AE6" s="673"/>
      <c r="AF6" s="673"/>
      <c r="AG6" s="673"/>
      <c r="AH6" s="673"/>
      <c r="AI6" s="673"/>
      <c r="AJ6" s="673"/>
      <c r="AK6" s="673"/>
      <c r="AL6" s="637">
        <v>1.7</v>
      </c>
      <c r="AM6" s="638"/>
      <c r="AN6" s="638"/>
      <c r="AO6" s="674"/>
      <c r="AP6" s="631" t="s">
        <v>234</v>
      </c>
      <c r="AQ6" s="632"/>
      <c r="AR6" s="632"/>
      <c r="AS6" s="632"/>
      <c r="AT6" s="632"/>
      <c r="AU6" s="632"/>
      <c r="AV6" s="632"/>
      <c r="AW6" s="632"/>
      <c r="AX6" s="632"/>
      <c r="AY6" s="632"/>
      <c r="AZ6" s="632"/>
      <c r="BA6" s="632"/>
      <c r="BB6" s="632"/>
      <c r="BC6" s="632"/>
      <c r="BD6" s="632"/>
      <c r="BE6" s="632"/>
      <c r="BF6" s="633"/>
      <c r="BG6" s="634">
        <v>910400</v>
      </c>
      <c r="BH6" s="635"/>
      <c r="BI6" s="635"/>
      <c r="BJ6" s="635"/>
      <c r="BK6" s="635"/>
      <c r="BL6" s="635"/>
      <c r="BM6" s="635"/>
      <c r="BN6" s="636"/>
      <c r="BO6" s="672">
        <v>100</v>
      </c>
      <c r="BP6" s="672"/>
      <c r="BQ6" s="672"/>
      <c r="BR6" s="672"/>
      <c r="BS6" s="673">
        <v>3818</v>
      </c>
      <c r="BT6" s="673"/>
      <c r="BU6" s="673"/>
      <c r="BV6" s="673"/>
      <c r="BW6" s="673"/>
      <c r="BX6" s="673"/>
      <c r="BY6" s="673"/>
      <c r="BZ6" s="673"/>
      <c r="CA6" s="673"/>
      <c r="CB6" s="713"/>
      <c r="CD6" s="692" t="s">
        <v>235</v>
      </c>
      <c r="CE6" s="693"/>
      <c r="CF6" s="693"/>
      <c r="CG6" s="693"/>
      <c r="CH6" s="693"/>
      <c r="CI6" s="693"/>
      <c r="CJ6" s="693"/>
      <c r="CK6" s="693"/>
      <c r="CL6" s="693"/>
      <c r="CM6" s="693"/>
      <c r="CN6" s="693"/>
      <c r="CO6" s="693"/>
      <c r="CP6" s="693"/>
      <c r="CQ6" s="694"/>
      <c r="CR6" s="634">
        <v>73676</v>
      </c>
      <c r="CS6" s="635"/>
      <c r="CT6" s="635"/>
      <c r="CU6" s="635"/>
      <c r="CV6" s="635"/>
      <c r="CW6" s="635"/>
      <c r="CX6" s="635"/>
      <c r="CY6" s="636"/>
      <c r="CZ6" s="716">
        <v>0.9</v>
      </c>
      <c r="DA6" s="698"/>
      <c r="DB6" s="698"/>
      <c r="DC6" s="718"/>
      <c r="DD6" s="640" t="s">
        <v>129</v>
      </c>
      <c r="DE6" s="635"/>
      <c r="DF6" s="635"/>
      <c r="DG6" s="635"/>
      <c r="DH6" s="635"/>
      <c r="DI6" s="635"/>
      <c r="DJ6" s="635"/>
      <c r="DK6" s="635"/>
      <c r="DL6" s="635"/>
      <c r="DM6" s="635"/>
      <c r="DN6" s="635"/>
      <c r="DO6" s="635"/>
      <c r="DP6" s="636"/>
      <c r="DQ6" s="640">
        <v>73676</v>
      </c>
      <c r="DR6" s="635"/>
      <c r="DS6" s="635"/>
      <c r="DT6" s="635"/>
      <c r="DU6" s="635"/>
      <c r="DV6" s="635"/>
      <c r="DW6" s="635"/>
      <c r="DX6" s="635"/>
      <c r="DY6" s="635"/>
      <c r="DZ6" s="635"/>
      <c r="EA6" s="635"/>
      <c r="EB6" s="635"/>
      <c r="EC6" s="671"/>
    </row>
    <row r="7" spans="2:143" ht="11.25" customHeight="1" x14ac:dyDescent="0.15">
      <c r="B7" s="631" t="s">
        <v>236</v>
      </c>
      <c r="C7" s="632"/>
      <c r="D7" s="632"/>
      <c r="E7" s="632"/>
      <c r="F7" s="632"/>
      <c r="G7" s="632"/>
      <c r="H7" s="632"/>
      <c r="I7" s="632"/>
      <c r="J7" s="632"/>
      <c r="K7" s="632"/>
      <c r="L7" s="632"/>
      <c r="M7" s="632"/>
      <c r="N7" s="632"/>
      <c r="O7" s="632"/>
      <c r="P7" s="632"/>
      <c r="Q7" s="633"/>
      <c r="R7" s="634">
        <v>502</v>
      </c>
      <c r="S7" s="635"/>
      <c r="T7" s="635"/>
      <c r="U7" s="635"/>
      <c r="V7" s="635"/>
      <c r="W7" s="635"/>
      <c r="X7" s="635"/>
      <c r="Y7" s="636"/>
      <c r="Z7" s="672">
        <v>0</v>
      </c>
      <c r="AA7" s="672"/>
      <c r="AB7" s="672"/>
      <c r="AC7" s="672"/>
      <c r="AD7" s="673">
        <v>502</v>
      </c>
      <c r="AE7" s="673"/>
      <c r="AF7" s="673"/>
      <c r="AG7" s="673"/>
      <c r="AH7" s="673"/>
      <c r="AI7" s="673"/>
      <c r="AJ7" s="673"/>
      <c r="AK7" s="673"/>
      <c r="AL7" s="637">
        <v>0</v>
      </c>
      <c r="AM7" s="638"/>
      <c r="AN7" s="638"/>
      <c r="AO7" s="674"/>
      <c r="AP7" s="631" t="s">
        <v>237</v>
      </c>
      <c r="AQ7" s="632"/>
      <c r="AR7" s="632"/>
      <c r="AS7" s="632"/>
      <c r="AT7" s="632"/>
      <c r="AU7" s="632"/>
      <c r="AV7" s="632"/>
      <c r="AW7" s="632"/>
      <c r="AX7" s="632"/>
      <c r="AY7" s="632"/>
      <c r="AZ7" s="632"/>
      <c r="BA7" s="632"/>
      <c r="BB7" s="632"/>
      <c r="BC7" s="632"/>
      <c r="BD7" s="632"/>
      <c r="BE7" s="632"/>
      <c r="BF7" s="633"/>
      <c r="BG7" s="634">
        <v>467772</v>
      </c>
      <c r="BH7" s="635"/>
      <c r="BI7" s="635"/>
      <c r="BJ7" s="635"/>
      <c r="BK7" s="635"/>
      <c r="BL7" s="635"/>
      <c r="BM7" s="635"/>
      <c r="BN7" s="636"/>
      <c r="BO7" s="672">
        <v>51.4</v>
      </c>
      <c r="BP7" s="672"/>
      <c r="BQ7" s="672"/>
      <c r="BR7" s="672"/>
      <c r="BS7" s="673">
        <v>3818</v>
      </c>
      <c r="BT7" s="673"/>
      <c r="BU7" s="673"/>
      <c r="BV7" s="673"/>
      <c r="BW7" s="673"/>
      <c r="BX7" s="673"/>
      <c r="BY7" s="673"/>
      <c r="BZ7" s="673"/>
      <c r="CA7" s="673"/>
      <c r="CB7" s="713"/>
      <c r="CD7" s="631" t="s">
        <v>238</v>
      </c>
      <c r="CE7" s="632"/>
      <c r="CF7" s="632"/>
      <c r="CG7" s="632"/>
      <c r="CH7" s="632"/>
      <c r="CI7" s="632"/>
      <c r="CJ7" s="632"/>
      <c r="CK7" s="632"/>
      <c r="CL7" s="632"/>
      <c r="CM7" s="632"/>
      <c r="CN7" s="632"/>
      <c r="CO7" s="632"/>
      <c r="CP7" s="632"/>
      <c r="CQ7" s="633"/>
      <c r="CR7" s="634">
        <v>1213037</v>
      </c>
      <c r="CS7" s="635"/>
      <c r="CT7" s="635"/>
      <c r="CU7" s="635"/>
      <c r="CV7" s="635"/>
      <c r="CW7" s="635"/>
      <c r="CX7" s="635"/>
      <c r="CY7" s="636"/>
      <c r="CZ7" s="672">
        <v>14.6</v>
      </c>
      <c r="DA7" s="672"/>
      <c r="DB7" s="672"/>
      <c r="DC7" s="672"/>
      <c r="DD7" s="640">
        <v>94890</v>
      </c>
      <c r="DE7" s="635"/>
      <c r="DF7" s="635"/>
      <c r="DG7" s="635"/>
      <c r="DH7" s="635"/>
      <c r="DI7" s="635"/>
      <c r="DJ7" s="635"/>
      <c r="DK7" s="635"/>
      <c r="DL7" s="635"/>
      <c r="DM7" s="635"/>
      <c r="DN7" s="635"/>
      <c r="DO7" s="635"/>
      <c r="DP7" s="636"/>
      <c r="DQ7" s="640">
        <v>1023170</v>
      </c>
      <c r="DR7" s="635"/>
      <c r="DS7" s="635"/>
      <c r="DT7" s="635"/>
      <c r="DU7" s="635"/>
      <c r="DV7" s="635"/>
      <c r="DW7" s="635"/>
      <c r="DX7" s="635"/>
      <c r="DY7" s="635"/>
      <c r="DZ7" s="635"/>
      <c r="EA7" s="635"/>
      <c r="EB7" s="635"/>
      <c r="EC7" s="671"/>
    </row>
    <row r="8" spans="2:143" ht="11.25" customHeight="1" x14ac:dyDescent="0.15">
      <c r="B8" s="631" t="s">
        <v>239</v>
      </c>
      <c r="C8" s="632"/>
      <c r="D8" s="632"/>
      <c r="E8" s="632"/>
      <c r="F8" s="632"/>
      <c r="G8" s="632"/>
      <c r="H8" s="632"/>
      <c r="I8" s="632"/>
      <c r="J8" s="632"/>
      <c r="K8" s="632"/>
      <c r="L8" s="632"/>
      <c r="M8" s="632"/>
      <c r="N8" s="632"/>
      <c r="O8" s="632"/>
      <c r="P8" s="632"/>
      <c r="Q8" s="633"/>
      <c r="R8" s="634">
        <v>2695</v>
      </c>
      <c r="S8" s="635"/>
      <c r="T8" s="635"/>
      <c r="U8" s="635"/>
      <c r="V8" s="635"/>
      <c r="W8" s="635"/>
      <c r="X8" s="635"/>
      <c r="Y8" s="636"/>
      <c r="Z8" s="672">
        <v>0</v>
      </c>
      <c r="AA8" s="672"/>
      <c r="AB8" s="672"/>
      <c r="AC8" s="672"/>
      <c r="AD8" s="673">
        <v>2695</v>
      </c>
      <c r="AE8" s="673"/>
      <c r="AF8" s="673"/>
      <c r="AG8" s="673"/>
      <c r="AH8" s="673"/>
      <c r="AI8" s="673"/>
      <c r="AJ8" s="673"/>
      <c r="AK8" s="673"/>
      <c r="AL8" s="637">
        <v>0.1</v>
      </c>
      <c r="AM8" s="638"/>
      <c r="AN8" s="638"/>
      <c r="AO8" s="674"/>
      <c r="AP8" s="631" t="s">
        <v>240</v>
      </c>
      <c r="AQ8" s="632"/>
      <c r="AR8" s="632"/>
      <c r="AS8" s="632"/>
      <c r="AT8" s="632"/>
      <c r="AU8" s="632"/>
      <c r="AV8" s="632"/>
      <c r="AW8" s="632"/>
      <c r="AX8" s="632"/>
      <c r="AY8" s="632"/>
      <c r="AZ8" s="632"/>
      <c r="BA8" s="632"/>
      <c r="BB8" s="632"/>
      <c r="BC8" s="632"/>
      <c r="BD8" s="632"/>
      <c r="BE8" s="632"/>
      <c r="BF8" s="633"/>
      <c r="BG8" s="634">
        <v>17368</v>
      </c>
      <c r="BH8" s="635"/>
      <c r="BI8" s="635"/>
      <c r="BJ8" s="635"/>
      <c r="BK8" s="635"/>
      <c r="BL8" s="635"/>
      <c r="BM8" s="635"/>
      <c r="BN8" s="636"/>
      <c r="BO8" s="672">
        <v>1.9</v>
      </c>
      <c r="BP8" s="672"/>
      <c r="BQ8" s="672"/>
      <c r="BR8" s="672"/>
      <c r="BS8" s="673" t="s">
        <v>129</v>
      </c>
      <c r="BT8" s="673"/>
      <c r="BU8" s="673"/>
      <c r="BV8" s="673"/>
      <c r="BW8" s="673"/>
      <c r="BX8" s="673"/>
      <c r="BY8" s="673"/>
      <c r="BZ8" s="673"/>
      <c r="CA8" s="673"/>
      <c r="CB8" s="713"/>
      <c r="CD8" s="631" t="s">
        <v>241</v>
      </c>
      <c r="CE8" s="632"/>
      <c r="CF8" s="632"/>
      <c r="CG8" s="632"/>
      <c r="CH8" s="632"/>
      <c r="CI8" s="632"/>
      <c r="CJ8" s="632"/>
      <c r="CK8" s="632"/>
      <c r="CL8" s="632"/>
      <c r="CM8" s="632"/>
      <c r="CN8" s="632"/>
      <c r="CO8" s="632"/>
      <c r="CP8" s="632"/>
      <c r="CQ8" s="633"/>
      <c r="CR8" s="634">
        <v>1912477</v>
      </c>
      <c r="CS8" s="635"/>
      <c r="CT8" s="635"/>
      <c r="CU8" s="635"/>
      <c r="CV8" s="635"/>
      <c r="CW8" s="635"/>
      <c r="CX8" s="635"/>
      <c r="CY8" s="636"/>
      <c r="CZ8" s="672">
        <v>23.1</v>
      </c>
      <c r="DA8" s="672"/>
      <c r="DB8" s="672"/>
      <c r="DC8" s="672"/>
      <c r="DD8" s="640">
        <v>420</v>
      </c>
      <c r="DE8" s="635"/>
      <c r="DF8" s="635"/>
      <c r="DG8" s="635"/>
      <c r="DH8" s="635"/>
      <c r="DI8" s="635"/>
      <c r="DJ8" s="635"/>
      <c r="DK8" s="635"/>
      <c r="DL8" s="635"/>
      <c r="DM8" s="635"/>
      <c r="DN8" s="635"/>
      <c r="DO8" s="635"/>
      <c r="DP8" s="636"/>
      <c r="DQ8" s="640">
        <v>894988</v>
      </c>
      <c r="DR8" s="635"/>
      <c r="DS8" s="635"/>
      <c r="DT8" s="635"/>
      <c r="DU8" s="635"/>
      <c r="DV8" s="635"/>
      <c r="DW8" s="635"/>
      <c r="DX8" s="635"/>
      <c r="DY8" s="635"/>
      <c r="DZ8" s="635"/>
      <c r="EA8" s="635"/>
      <c r="EB8" s="635"/>
      <c r="EC8" s="671"/>
    </row>
    <row r="9" spans="2:143" ht="11.25" customHeight="1" x14ac:dyDescent="0.15">
      <c r="B9" s="631" t="s">
        <v>242</v>
      </c>
      <c r="C9" s="632"/>
      <c r="D9" s="632"/>
      <c r="E9" s="632"/>
      <c r="F9" s="632"/>
      <c r="G9" s="632"/>
      <c r="H9" s="632"/>
      <c r="I9" s="632"/>
      <c r="J9" s="632"/>
      <c r="K9" s="632"/>
      <c r="L9" s="632"/>
      <c r="M9" s="632"/>
      <c r="N9" s="632"/>
      <c r="O9" s="632"/>
      <c r="P9" s="632"/>
      <c r="Q9" s="633"/>
      <c r="R9" s="634">
        <v>1763</v>
      </c>
      <c r="S9" s="635"/>
      <c r="T9" s="635"/>
      <c r="U9" s="635"/>
      <c r="V9" s="635"/>
      <c r="W9" s="635"/>
      <c r="X9" s="635"/>
      <c r="Y9" s="636"/>
      <c r="Z9" s="672">
        <v>0</v>
      </c>
      <c r="AA9" s="672"/>
      <c r="AB9" s="672"/>
      <c r="AC9" s="672"/>
      <c r="AD9" s="673">
        <v>1763</v>
      </c>
      <c r="AE9" s="673"/>
      <c r="AF9" s="673"/>
      <c r="AG9" s="673"/>
      <c r="AH9" s="673"/>
      <c r="AI9" s="673"/>
      <c r="AJ9" s="673"/>
      <c r="AK9" s="673"/>
      <c r="AL9" s="637">
        <v>0</v>
      </c>
      <c r="AM9" s="638"/>
      <c r="AN9" s="638"/>
      <c r="AO9" s="674"/>
      <c r="AP9" s="631" t="s">
        <v>243</v>
      </c>
      <c r="AQ9" s="632"/>
      <c r="AR9" s="632"/>
      <c r="AS9" s="632"/>
      <c r="AT9" s="632"/>
      <c r="AU9" s="632"/>
      <c r="AV9" s="632"/>
      <c r="AW9" s="632"/>
      <c r="AX9" s="632"/>
      <c r="AY9" s="632"/>
      <c r="AZ9" s="632"/>
      <c r="BA9" s="632"/>
      <c r="BB9" s="632"/>
      <c r="BC9" s="632"/>
      <c r="BD9" s="632"/>
      <c r="BE9" s="632"/>
      <c r="BF9" s="633"/>
      <c r="BG9" s="634">
        <v>423480</v>
      </c>
      <c r="BH9" s="635"/>
      <c r="BI9" s="635"/>
      <c r="BJ9" s="635"/>
      <c r="BK9" s="635"/>
      <c r="BL9" s="635"/>
      <c r="BM9" s="635"/>
      <c r="BN9" s="636"/>
      <c r="BO9" s="672">
        <v>46.5</v>
      </c>
      <c r="BP9" s="672"/>
      <c r="BQ9" s="672"/>
      <c r="BR9" s="672"/>
      <c r="BS9" s="673" t="s">
        <v>129</v>
      </c>
      <c r="BT9" s="673"/>
      <c r="BU9" s="673"/>
      <c r="BV9" s="673"/>
      <c r="BW9" s="673"/>
      <c r="BX9" s="673"/>
      <c r="BY9" s="673"/>
      <c r="BZ9" s="673"/>
      <c r="CA9" s="673"/>
      <c r="CB9" s="713"/>
      <c r="CD9" s="631" t="s">
        <v>244</v>
      </c>
      <c r="CE9" s="632"/>
      <c r="CF9" s="632"/>
      <c r="CG9" s="632"/>
      <c r="CH9" s="632"/>
      <c r="CI9" s="632"/>
      <c r="CJ9" s="632"/>
      <c r="CK9" s="632"/>
      <c r="CL9" s="632"/>
      <c r="CM9" s="632"/>
      <c r="CN9" s="632"/>
      <c r="CO9" s="632"/>
      <c r="CP9" s="632"/>
      <c r="CQ9" s="633"/>
      <c r="CR9" s="634">
        <v>1145222</v>
      </c>
      <c r="CS9" s="635"/>
      <c r="CT9" s="635"/>
      <c r="CU9" s="635"/>
      <c r="CV9" s="635"/>
      <c r="CW9" s="635"/>
      <c r="CX9" s="635"/>
      <c r="CY9" s="636"/>
      <c r="CZ9" s="672">
        <v>13.8</v>
      </c>
      <c r="DA9" s="672"/>
      <c r="DB9" s="672"/>
      <c r="DC9" s="672"/>
      <c r="DD9" s="640">
        <v>16027</v>
      </c>
      <c r="DE9" s="635"/>
      <c r="DF9" s="635"/>
      <c r="DG9" s="635"/>
      <c r="DH9" s="635"/>
      <c r="DI9" s="635"/>
      <c r="DJ9" s="635"/>
      <c r="DK9" s="635"/>
      <c r="DL9" s="635"/>
      <c r="DM9" s="635"/>
      <c r="DN9" s="635"/>
      <c r="DO9" s="635"/>
      <c r="DP9" s="636"/>
      <c r="DQ9" s="640">
        <v>797226</v>
      </c>
      <c r="DR9" s="635"/>
      <c r="DS9" s="635"/>
      <c r="DT9" s="635"/>
      <c r="DU9" s="635"/>
      <c r="DV9" s="635"/>
      <c r="DW9" s="635"/>
      <c r="DX9" s="635"/>
      <c r="DY9" s="635"/>
      <c r="DZ9" s="635"/>
      <c r="EA9" s="635"/>
      <c r="EB9" s="635"/>
      <c r="EC9" s="671"/>
    </row>
    <row r="10" spans="2:143" ht="11.25" customHeight="1" x14ac:dyDescent="0.15">
      <c r="B10" s="631" t="s">
        <v>245</v>
      </c>
      <c r="C10" s="632"/>
      <c r="D10" s="632"/>
      <c r="E10" s="632"/>
      <c r="F10" s="632"/>
      <c r="G10" s="632"/>
      <c r="H10" s="632"/>
      <c r="I10" s="632"/>
      <c r="J10" s="632"/>
      <c r="K10" s="632"/>
      <c r="L10" s="632"/>
      <c r="M10" s="632"/>
      <c r="N10" s="632"/>
      <c r="O10" s="632"/>
      <c r="P10" s="632"/>
      <c r="Q10" s="633"/>
      <c r="R10" s="634" t="s">
        <v>129</v>
      </c>
      <c r="S10" s="635"/>
      <c r="T10" s="635"/>
      <c r="U10" s="635"/>
      <c r="V10" s="635"/>
      <c r="W10" s="635"/>
      <c r="X10" s="635"/>
      <c r="Y10" s="636"/>
      <c r="Z10" s="672" t="s">
        <v>246</v>
      </c>
      <c r="AA10" s="672"/>
      <c r="AB10" s="672"/>
      <c r="AC10" s="672"/>
      <c r="AD10" s="673" t="s">
        <v>246</v>
      </c>
      <c r="AE10" s="673"/>
      <c r="AF10" s="673"/>
      <c r="AG10" s="673"/>
      <c r="AH10" s="673"/>
      <c r="AI10" s="673"/>
      <c r="AJ10" s="673"/>
      <c r="AK10" s="673"/>
      <c r="AL10" s="637" t="s">
        <v>129</v>
      </c>
      <c r="AM10" s="638"/>
      <c r="AN10" s="638"/>
      <c r="AO10" s="674"/>
      <c r="AP10" s="631" t="s">
        <v>247</v>
      </c>
      <c r="AQ10" s="632"/>
      <c r="AR10" s="632"/>
      <c r="AS10" s="632"/>
      <c r="AT10" s="632"/>
      <c r="AU10" s="632"/>
      <c r="AV10" s="632"/>
      <c r="AW10" s="632"/>
      <c r="AX10" s="632"/>
      <c r="AY10" s="632"/>
      <c r="AZ10" s="632"/>
      <c r="BA10" s="632"/>
      <c r="BB10" s="632"/>
      <c r="BC10" s="632"/>
      <c r="BD10" s="632"/>
      <c r="BE10" s="632"/>
      <c r="BF10" s="633"/>
      <c r="BG10" s="634">
        <v>13553</v>
      </c>
      <c r="BH10" s="635"/>
      <c r="BI10" s="635"/>
      <c r="BJ10" s="635"/>
      <c r="BK10" s="635"/>
      <c r="BL10" s="635"/>
      <c r="BM10" s="635"/>
      <c r="BN10" s="636"/>
      <c r="BO10" s="672">
        <v>1.5</v>
      </c>
      <c r="BP10" s="672"/>
      <c r="BQ10" s="672"/>
      <c r="BR10" s="672"/>
      <c r="BS10" s="673" t="s">
        <v>246</v>
      </c>
      <c r="BT10" s="673"/>
      <c r="BU10" s="673"/>
      <c r="BV10" s="673"/>
      <c r="BW10" s="673"/>
      <c r="BX10" s="673"/>
      <c r="BY10" s="673"/>
      <c r="BZ10" s="673"/>
      <c r="CA10" s="673"/>
      <c r="CB10" s="713"/>
      <c r="CD10" s="631" t="s">
        <v>248</v>
      </c>
      <c r="CE10" s="632"/>
      <c r="CF10" s="632"/>
      <c r="CG10" s="632"/>
      <c r="CH10" s="632"/>
      <c r="CI10" s="632"/>
      <c r="CJ10" s="632"/>
      <c r="CK10" s="632"/>
      <c r="CL10" s="632"/>
      <c r="CM10" s="632"/>
      <c r="CN10" s="632"/>
      <c r="CO10" s="632"/>
      <c r="CP10" s="632"/>
      <c r="CQ10" s="633"/>
      <c r="CR10" s="634">
        <v>11384</v>
      </c>
      <c r="CS10" s="635"/>
      <c r="CT10" s="635"/>
      <c r="CU10" s="635"/>
      <c r="CV10" s="635"/>
      <c r="CW10" s="635"/>
      <c r="CX10" s="635"/>
      <c r="CY10" s="636"/>
      <c r="CZ10" s="672">
        <v>0.1</v>
      </c>
      <c r="DA10" s="672"/>
      <c r="DB10" s="672"/>
      <c r="DC10" s="672"/>
      <c r="DD10" s="640" t="s">
        <v>129</v>
      </c>
      <c r="DE10" s="635"/>
      <c r="DF10" s="635"/>
      <c r="DG10" s="635"/>
      <c r="DH10" s="635"/>
      <c r="DI10" s="635"/>
      <c r="DJ10" s="635"/>
      <c r="DK10" s="635"/>
      <c r="DL10" s="635"/>
      <c r="DM10" s="635"/>
      <c r="DN10" s="635"/>
      <c r="DO10" s="635"/>
      <c r="DP10" s="636"/>
      <c r="DQ10" s="640">
        <v>11206</v>
      </c>
      <c r="DR10" s="635"/>
      <c r="DS10" s="635"/>
      <c r="DT10" s="635"/>
      <c r="DU10" s="635"/>
      <c r="DV10" s="635"/>
      <c r="DW10" s="635"/>
      <c r="DX10" s="635"/>
      <c r="DY10" s="635"/>
      <c r="DZ10" s="635"/>
      <c r="EA10" s="635"/>
      <c r="EB10" s="635"/>
      <c r="EC10" s="671"/>
    </row>
    <row r="11" spans="2:143" ht="11.25" customHeight="1" x14ac:dyDescent="0.15">
      <c r="B11" s="631" t="s">
        <v>249</v>
      </c>
      <c r="C11" s="632"/>
      <c r="D11" s="632"/>
      <c r="E11" s="632"/>
      <c r="F11" s="632"/>
      <c r="G11" s="632"/>
      <c r="H11" s="632"/>
      <c r="I11" s="632"/>
      <c r="J11" s="632"/>
      <c r="K11" s="632"/>
      <c r="L11" s="632"/>
      <c r="M11" s="632"/>
      <c r="N11" s="632"/>
      <c r="O11" s="632"/>
      <c r="P11" s="632"/>
      <c r="Q11" s="633"/>
      <c r="R11" s="634">
        <v>237925</v>
      </c>
      <c r="S11" s="635"/>
      <c r="T11" s="635"/>
      <c r="U11" s="635"/>
      <c r="V11" s="635"/>
      <c r="W11" s="635"/>
      <c r="X11" s="635"/>
      <c r="Y11" s="636"/>
      <c r="Z11" s="637">
        <v>2.8</v>
      </c>
      <c r="AA11" s="638"/>
      <c r="AB11" s="638"/>
      <c r="AC11" s="639"/>
      <c r="AD11" s="640">
        <v>237925</v>
      </c>
      <c r="AE11" s="635"/>
      <c r="AF11" s="635"/>
      <c r="AG11" s="635"/>
      <c r="AH11" s="635"/>
      <c r="AI11" s="635"/>
      <c r="AJ11" s="635"/>
      <c r="AK11" s="636"/>
      <c r="AL11" s="637">
        <v>5.4</v>
      </c>
      <c r="AM11" s="638"/>
      <c r="AN11" s="638"/>
      <c r="AO11" s="674"/>
      <c r="AP11" s="631" t="s">
        <v>250</v>
      </c>
      <c r="AQ11" s="632"/>
      <c r="AR11" s="632"/>
      <c r="AS11" s="632"/>
      <c r="AT11" s="632"/>
      <c r="AU11" s="632"/>
      <c r="AV11" s="632"/>
      <c r="AW11" s="632"/>
      <c r="AX11" s="632"/>
      <c r="AY11" s="632"/>
      <c r="AZ11" s="632"/>
      <c r="BA11" s="632"/>
      <c r="BB11" s="632"/>
      <c r="BC11" s="632"/>
      <c r="BD11" s="632"/>
      <c r="BE11" s="632"/>
      <c r="BF11" s="633"/>
      <c r="BG11" s="634">
        <v>13371</v>
      </c>
      <c r="BH11" s="635"/>
      <c r="BI11" s="635"/>
      <c r="BJ11" s="635"/>
      <c r="BK11" s="635"/>
      <c r="BL11" s="635"/>
      <c r="BM11" s="635"/>
      <c r="BN11" s="636"/>
      <c r="BO11" s="672">
        <v>1.5</v>
      </c>
      <c r="BP11" s="672"/>
      <c r="BQ11" s="672"/>
      <c r="BR11" s="672"/>
      <c r="BS11" s="673">
        <v>3818</v>
      </c>
      <c r="BT11" s="673"/>
      <c r="BU11" s="673"/>
      <c r="BV11" s="673"/>
      <c r="BW11" s="673"/>
      <c r="BX11" s="673"/>
      <c r="BY11" s="673"/>
      <c r="BZ11" s="673"/>
      <c r="CA11" s="673"/>
      <c r="CB11" s="713"/>
      <c r="CD11" s="631" t="s">
        <v>251</v>
      </c>
      <c r="CE11" s="632"/>
      <c r="CF11" s="632"/>
      <c r="CG11" s="632"/>
      <c r="CH11" s="632"/>
      <c r="CI11" s="632"/>
      <c r="CJ11" s="632"/>
      <c r="CK11" s="632"/>
      <c r="CL11" s="632"/>
      <c r="CM11" s="632"/>
      <c r="CN11" s="632"/>
      <c r="CO11" s="632"/>
      <c r="CP11" s="632"/>
      <c r="CQ11" s="633"/>
      <c r="CR11" s="634">
        <v>624671</v>
      </c>
      <c r="CS11" s="635"/>
      <c r="CT11" s="635"/>
      <c r="CU11" s="635"/>
      <c r="CV11" s="635"/>
      <c r="CW11" s="635"/>
      <c r="CX11" s="635"/>
      <c r="CY11" s="636"/>
      <c r="CZ11" s="672">
        <v>7.5</v>
      </c>
      <c r="DA11" s="672"/>
      <c r="DB11" s="672"/>
      <c r="DC11" s="672"/>
      <c r="DD11" s="640">
        <v>140341</v>
      </c>
      <c r="DE11" s="635"/>
      <c r="DF11" s="635"/>
      <c r="DG11" s="635"/>
      <c r="DH11" s="635"/>
      <c r="DI11" s="635"/>
      <c r="DJ11" s="635"/>
      <c r="DK11" s="635"/>
      <c r="DL11" s="635"/>
      <c r="DM11" s="635"/>
      <c r="DN11" s="635"/>
      <c r="DO11" s="635"/>
      <c r="DP11" s="636"/>
      <c r="DQ11" s="640">
        <v>484471</v>
      </c>
      <c r="DR11" s="635"/>
      <c r="DS11" s="635"/>
      <c r="DT11" s="635"/>
      <c r="DU11" s="635"/>
      <c r="DV11" s="635"/>
      <c r="DW11" s="635"/>
      <c r="DX11" s="635"/>
      <c r="DY11" s="635"/>
      <c r="DZ11" s="635"/>
      <c r="EA11" s="635"/>
      <c r="EB11" s="635"/>
      <c r="EC11" s="671"/>
    </row>
    <row r="12" spans="2:143" ht="11.25" customHeight="1" x14ac:dyDescent="0.15">
      <c r="B12" s="631" t="s">
        <v>252</v>
      </c>
      <c r="C12" s="632"/>
      <c r="D12" s="632"/>
      <c r="E12" s="632"/>
      <c r="F12" s="632"/>
      <c r="G12" s="632"/>
      <c r="H12" s="632"/>
      <c r="I12" s="632"/>
      <c r="J12" s="632"/>
      <c r="K12" s="632"/>
      <c r="L12" s="632"/>
      <c r="M12" s="632"/>
      <c r="N12" s="632"/>
      <c r="O12" s="632"/>
      <c r="P12" s="632"/>
      <c r="Q12" s="633"/>
      <c r="R12" s="634">
        <v>11335</v>
      </c>
      <c r="S12" s="635"/>
      <c r="T12" s="635"/>
      <c r="U12" s="635"/>
      <c r="V12" s="635"/>
      <c r="W12" s="635"/>
      <c r="X12" s="635"/>
      <c r="Y12" s="636"/>
      <c r="Z12" s="672">
        <v>0.1</v>
      </c>
      <c r="AA12" s="672"/>
      <c r="AB12" s="672"/>
      <c r="AC12" s="672"/>
      <c r="AD12" s="673">
        <v>11335</v>
      </c>
      <c r="AE12" s="673"/>
      <c r="AF12" s="673"/>
      <c r="AG12" s="673"/>
      <c r="AH12" s="673"/>
      <c r="AI12" s="673"/>
      <c r="AJ12" s="673"/>
      <c r="AK12" s="673"/>
      <c r="AL12" s="637">
        <v>0.3</v>
      </c>
      <c r="AM12" s="638"/>
      <c r="AN12" s="638"/>
      <c r="AO12" s="674"/>
      <c r="AP12" s="631" t="s">
        <v>253</v>
      </c>
      <c r="AQ12" s="632"/>
      <c r="AR12" s="632"/>
      <c r="AS12" s="632"/>
      <c r="AT12" s="632"/>
      <c r="AU12" s="632"/>
      <c r="AV12" s="632"/>
      <c r="AW12" s="632"/>
      <c r="AX12" s="632"/>
      <c r="AY12" s="632"/>
      <c r="AZ12" s="632"/>
      <c r="BA12" s="632"/>
      <c r="BB12" s="632"/>
      <c r="BC12" s="632"/>
      <c r="BD12" s="632"/>
      <c r="BE12" s="632"/>
      <c r="BF12" s="633"/>
      <c r="BG12" s="634">
        <v>325717</v>
      </c>
      <c r="BH12" s="635"/>
      <c r="BI12" s="635"/>
      <c r="BJ12" s="635"/>
      <c r="BK12" s="635"/>
      <c r="BL12" s="635"/>
      <c r="BM12" s="635"/>
      <c r="BN12" s="636"/>
      <c r="BO12" s="672">
        <v>35.799999999999997</v>
      </c>
      <c r="BP12" s="672"/>
      <c r="BQ12" s="672"/>
      <c r="BR12" s="672"/>
      <c r="BS12" s="673" t="s">
        <v>246</v>
      </c>
      <c r="BT12" s="673"/>
      <c r="BU12" s="673"/>
      <c r="BV12" s="673"/>
      <c r="BW12" s="673"/>
      <c r="BX12" s="673"/>
      <c r="BY12" s="673"/>
      <c r="BZ12" s="673"/>
      <c r="CA12" s="673"/>
      <c r="CB12" s="713"/>
      <c r="CD12" s="631" t="s">
        <v>254</v>
      </c>
      <c r="CE12" s="632"/>
      <c r="CF12" s="632"/>
      <c r="CG12" s="632"/>
      <c r="CH12" s="632"/>
      <c r="CI12" s="632"/>
      <c r="CJ12" s="632"/>
      <c r="CK12" s="632"/>
      <c r="CL12" s="632"/>
      <c r="CM12" s="632"/>
      <c r="CN12" s="632"/>
      <c r="CO12" s="632"/>
      <c r="CP12" s="632"/>
      <c r="CQ12" s="633"/>
      <c r="CR12" s="634">
        <v>251759</v>
      </c>
      <c r="CS12" s="635"/>
      <c r="CT12" s="635"/>
      <c r="CU12" s="635"/>
      <c r="CV12" s="635"/>
      <c r="CW12" s="635"/>
      <c r="CX12" s="635"/>
      <c r="CY12" s="636"/>
      <c r="CZ12" s="672">
        <v>3</v>
      </c>
      <c r="DA12" s="672"/>
      <c r="DB12" s="672"/>
      <c r="DC12" s="672"/>
      <c r="DD12" s="640">
        <v>957</v>
      </c>
      <c r="DE12" s="635"/>
      <c r="DF12" s="635"/>
      <c r="DG12" s="635"/>
      <c r="DH12" s="635"/>
      <c r="DI12" s="635"/>
      <c r="DJ12" s="635"/>
      <c r="DK12" s="635"/>
      <c r="DL12" s="635"/>
      <c r="DM12" s="635"/>
      <c r="DN12" s="635"/>
      <c r="DO12" s="635"/>
      <c r="DP12" s="636"/>
      <c r="DQ12" s="640">
        <v>206768</v>
      </c>
      <c r="DR12" s="635"/>
      <c r="DS12" s="635"/>
      <c r="DT12" s="635"/>
      <c r="DU12" s="635"/>
      <c r="DV12" s="635"/>
      <c r="DW12" s="635"/>
      <c r="DX12" s="635"/>
      <c r="DY12" s="635"/>
      <c r="DZ12" s="635"/>
      <c r="EA12" s="635"/>
      <c r="EB12" s="635"/>
      <c r="EC12" s="671"/>
    </row>
    <row r="13" spans="2:143" ht="11.25" customHeight="1" x14ac:dyDescent="0.15">
      <c r="B13" s="631" t="s">
        <v>255</v>
      </c>
      <c r="C13" s="632"/>
      <c r="D13" s="632"/>
      <c r="E13" s="632"/>
      <c r="F13" s="632"/>
      <c r="G13" s="632"/>
      <c r="H13" s="632"/>
      <c r="I13" s="632"/>
      <c r="J13" s="632"/>
      <c r="K13" s="632"/>
      <c r="L13" s="632"/>
      <c r="M13" s="632"/>
      <c r="N13" s="632"/>
      <c r="O13" s="632"/>
      <c r="P13" s="632"/>
      <c r="Q13" s="633"/>
      <c r="R13" s="634" t="s">
        <v>129</v>
      </c>
      <c r="S13" s="635"/>
      <c r="T13" s="635"/>
      <c r="U13" s="635"/>
      <c r="V13" s="635"/>
      <c r="W13" s="635"/>
      <c r="X13" s="635"/>
      <c r="Y13" s="636"/>
      <c r="Z13" s="672" t="s">
        <v>246</v>
      </c>
      <c r="AA13" s="672"/>
      <c r="AB13" s="672"/>
      <c r="AC13" s="672"/>
      <c r="AD13" s="673" t="s">
        <v>246</v>
      </c>
      <c r="AE13" s="673"/>
      <c r="AF13" s="673"/>
      <c r="AG13" s="673"/>
      <c r="AH13" s="673"/>
      <c r="AI13" s="673"/>
      <c r="AJ13" s="673"/>
      <c r="AK13" s="673"/>
      <c r="AL13" s="637" t="s">
        <v>129</v>
      </c>
      <c r="AM13" s="638"/>
      <c r="AN13" s="638"/>
      <c r="AO13" s="674"/>
      <c r="AP13" s="631" t="s">
        <v>256</v>
      </c>
      <c r="AQ13" s="632"/>
      <c r="AR13" s="632"/>
      <c r="AS13" s="632"/>
      <c r="AT13" s="632"/>
      <c r="AU13" s="632"/>
      <c r="AV13" s="632"/>
      <c r="AW13" s="632"/>
      <c r="AX13" s="632"/>
      <c r="AY13" s="632"/>
      <c r="AZ13" s="632"/>
      <c r="BA13" s="632"/>
      <c r="BB13" s="632"/>
      <c r="BC13" s="632"/>
      <c r="BD13" s="632"/>
      <c r="BE13" s="632"/>
      <c r="BF13" s="633"/>
      <c r="BG13" s="634">
        <v>307645</v>
      </c>
      <c r="BH13" s="635"/>
      <c r="BI13" s="635"/>
      <c r="BJ13" s="635"/>
      <c r="BK13" s="635"/>
      <c r="BL13" s="635"/>
      <c r="BM13" s="635"/>
      <c r="BN13" s="636"/>
      <c r="BO13" s="672">
        <v>33.799999999999997</v>
      </c>
      <c r="BP13" s="672"/>
      <c r="BQ13" s="672"/>
      <c r="BR13" s="672"/>
      <c r="BS13" s="673" t="s">
        <v>246</v>
      </c>
      <c r="BT13" s="673"/>
      <c r="BU13" s="673"/>
      <c r="BV13" s="673"/>
      <c r="BW13" s="673"/>
      <c r="BX13" s="673"/>
      <c r="BY13" s="673"/>
      <c r="BZ13" s="673"/>
      <c r="CA13" s="673"/>
      <c r="CB13" s="713"/>
      <c r="CD13" s="631" t="s">
        <v>257</v>
      </c>
      <c r="CE13" s="632"/>
      <c r="CF13" s="632"/>
      <c r="CG13" s="632"/>
      <c r="CH13" s="632"/>
      <c r="CI13" s="632"/>
      <c r="CJ13" s="632"/>
      <c r="CK13" s="632"/>
      <c r="CL13" s="632"/>
      <c r="CM13" s="632"/>
      <c r="CN13" s="632"/>
      <c r="CO13" s="632"/>
      <c r="CP13" s="632"/>
      <c r="CQ13" s="633"/>
      <c r="CR13" s="634">
        <v>689993</v>
      </c>
      <c r="CS13" s="635"/>
      <c r="CT13" s="635"/>
      <c r="CU13" s="635"/>
      <c r="CV13" s="635"/>
      <c r="CW13" s="635"/>
      <c r="CX13" s="635"/>
      <c r="CY13" s="636"/>
      <c r="CZ13" s="672">
        <v>8.3000000000000007</v>
      </c>
      <c r="DA13" s="672"/>
      <c r="DB13" s="672"/>
      <c r="DC13" s="672"/>
      <c r="DD13" s="640">
        <v>289315</v>
      </c>
      <c r="DE13" s="635"/>
      <c r="DF13" s="635"/>
      <c r="DG13" s="635"/>
      <c r="DH13" s="635"/>
      <c r="DI13" s="635"/>
      <c r="DJ13" s="635"/>
      <c r="DK13" s="635"/>
      <c r="DL13" s="635"/>
      <c r="DM13" s="635"/>
      <c r="DN13" s="635"/>
      <c r="DO13" s="635"/>
      <c r="DP13" s="636"/>
      <c r="DQ13" s="640">
        <v>357634</v>
      </c>
      <c r="DR13" s="635"/>
      <c r="DS13" s="635"/>
      <c r="DT13" s="635"/>
      <c r="DU13" s="635"/>
      <c r="DV13" s="635"/>
      <c r="DW13" s="635"/>
      <c r="DX13" s="635"/>
      <c r="DY13" s="635"/>
      <c r="DZ13" s="635"/>
      <c r="EA13" s="635"/>
      <c r="EB13" s="635"/>
      <c r="EC13" s="671"/>
    </row>
    <row r="14" spans="2:143" ht="11.25" customHeight="1" x14ac:dyDescent="0.15">
      <c r="B14" s="631" t="s">
        <v>258</v>
      </c>
      <c r="C14" s="632"/>
      <c r="D14" s="632"/>
      <c r="E14" s="632"/>
      <c r="F14" s="632"/>
      <c r="G14" s="632"/>
      <c r="H14" s="632"/>
      <c r="I14" s="632"/>
      <c r="J14" s="632"/>
      <c r="K14" s="632"/>
      <c r="L14" s="632"/>
      <c r="M14" s="632"/>
      <c r="N14" s="632"/>
      <c r="O14" s="632"/>
      <c r="P14" s="632"/>
      <c r="Q14" s="633"/>
      <c r="R14" s="634">
        <v>232</v>
      </c>
      <c r="S14" s="635"/>
      <c r="T14" s="635"/>
      <c r="U14" s="635"/>
      <c r="V14" s="635"/>
      <c r="W14" s="635"/>
      <c r="X14" s="635"/>
      <c r="Y14" s="636"/>
      <c r="Z14" s="672">
        <v>0</v>
      </c>
      <c r="AA14" s="672"/>
      <c r="AB14" s="672"/>
      <c r="AC14" s="672"/>
      <c r="AD14" s="673">
        <v>232</v>
      </c>
      <c r="AE14" s="673"/>
      <c r="AF14" s="673"/>
      <c r="AG14" s="673"/>
      <c r="AH14" s="673"/>
      <c r="AI14" s="673"/>
      <c r="AJ14" s="673"/>
      <c r="AK14" s="673"/>
      <c r="AL14" s="637">
        <v>0</v>
      </c>
      <c r="AM14" s="638"/>
      <c r="AN14" s="638"/>
      <c r="AO14" s="674"/>
      <c r="AP14" s="631" t="s">
        <v>259</v>
      </c>
      <c r="AQ14" s="632"/>
      <c r="AR14" s="632"/>
      <c r="AS14" s="632"/>
      <c r="AT14" s="632"/>
      <c r="AU14" s="632"/>
      <c r="AV14" s="632"/>
      <c r="AW14" s="632"/>
      <c r="AX14" s="632"/>
      <c r="AY14" s="632"/>
      <c r="AZ14" s="632"/>
      <c r="BA14" s="632"/>
      <c r="BB14" s="632"/>
      <c r="BC14" s="632"/>
      <c r="BD14" s="632"/>
      <c r="BE14" s="632"/>
      <c r="BF14" s="633"/>
      <c r="BG14" s="634">
        <v>35885</v>
      </c>
      <c r="BH14" s="635"/>
      <c r="BI14" s="635"/>
      <c r="BJ14" s="635"/>
      <c r="BK14" s="635"/>
      <c r="BL14" s="635"/>
      <c r="BM14" s="635"/>
      <c r="BN14" s="636"/>
      <c r="BO14" s="672">
        <v>3.9</v>
      </c>
      <c r="BP14" s="672"/>
      <c r="BQ14" s="672"/>
      <c r="BR14" s="672"/>
      <c r="BS14" s="673" t="s">
        <v>129</v>
      </c>
      <c r="BT14" s="673"/>
      <c r="BU14" s="673"/>
      <c r="BV14" s="673"/>
      <c r="BW14" s="673"/>
      <c r="BX14" s="673"/>
      <c r="BY14" s="673"/>
      <c r="BZ14" s="673"/>
      <c r="CA14" s="673"/>
      <c r="CB14" s="713"/>
      <c r="CD14" s="631" t="s">
        <v>260</v>
      </c>
      <c r="CE14" s="632"/>
      <c r="CF14" s="632"/>
      <c r="CG14" s="632"/>
      <c r="CH14" s="632"/>
      <c r="CI14" s="632"/>
      <c r="CJ14" s="632"/>
      <c r="CK14" s="632"/>
      <c r="CL14" s="632"/>
      <c r="CM14" s="632"/>
      <c r="CN14" s="632"/>
      <c r="CO14" s="632"/>
      <c r="CP14" s="632"/>
      <c r="CQ14" s="633"/>
      <c r="CR14" s="634">
        <v>364434</v>
      </c>
      <c r="CS14" s="635"/>
      <c r="CT14" s="635"/>
      <c r="CU14" s="635"/>
      <c r="CV14" s="635"/>
      <c r="CW14" s="635"/>
      <c r="CX14" s="635"/>
      <c r="CY14" s="636"/>
      <c r="CZ14" s="672">
        <v>4.4000000000000004</v>
      </c>
      <c r="DA14" s="672"/>
      <c r="DB14" s="672"/>
      <c r="DC14" s="672"/>
      <c r="DD14" s="640">
        <v>12848</v>
      </c>
      <c r="DE14" s="635"/>
      <c r="DF14" s="635"/>
      <c r="DG14" s="635"/>
      <c r="DH14" s="635"/>
      <c r="DI14" s="635"/>
      <c r="DJ14" s="635"/>
      <c r="DK14" s="635"/>
      <c r="DL14" s="635"/>
      <c r="DM14" s="635"/>
      <c r="DN14" s="635"/>
      <c r="DO14" s="635"/>
      <c r="DP14" s="636"/>
      <c r="DQ14" s="640">
        <v>299330</v>
      </c>
      <c r="DR14" s="635"/>
      <c r="DS14" s="635"/>
      <c r="DT14" s="635"/>
      <c r="DU14" s="635"/>
      <c r="DV14" s="635"/>
      <c r="DW14" s="635"/>
      <c r="DX14" s="635"/>
      <c r="DY14" s="635"/>
      <c r="DZ14" s="635"/>
      <c r="EA14" s="635"/>
      <c r="EB14" s="635"/>
      <c r="EC14" s="671"/>
    </row>
    <row r="15" spans="2:143" ht="11.25" customHeight="1" x14ac:dyDescent="0.15">
      <c r="B15" s="631" t="s">
        <v>261</v>
      </c>
      <c r="C15" s="632"/>
      <c r="D15" s="632"/>
      <c r="E15" s="632"/>
      <c r="F15" s="632"/>
      <c r="G15" s="632"/>
      <c r="H15" s="632"/>
      <c r="I15" s="632"/>
      <c r="J15" s="632"/>
      <c r="K15" s="632"/>
      <c r="L15" s="632"/>
      <c r="M15" s="632"/>
      <c r="N15" s="632"/>
      <c r="O15" s="632"/>
      <c r="P15" s="632"/>
      <c r="Q15" s="633"/>
      <c r="R15" s="634" t="s">
        <v>129</v>
      </c>
      <c r="S15" s="635"/>
      <c r="T15" s="635"/>
      <c r="U15" s="635"/>
      <c r="V15" s="635"/>
      <c r="W15" s="635"/>
      <c r="X15" s="635"/>
      <c r="Y15" s="636"/>
      <c r="Z15" s="672" t="s">
        <v>129</v>
      </c>
      <c r="AA15" s="672"/>
      <c r="AB15" s="672"/>
      <c r="AC15" s="672"/>
      <c r="AD15" s="673" t="s">
        <v>129</v>
      </c>
      <c r="AE15" s="673"/>
      <c r="AF15" s="673"/>
      <c r="AG15" s="673"/>
      <c r="AH15" s="673"/>
      <c r="AI15" s="673"/>
      <c r="AJ15" s="673"/>
      <c r="AK15" s="673"/>
      <c r="AL15" s="637" t="s">
        <v>129</v>
      </c>
      <c r="AM15" s="638"/>
      <c r="AN15" s="638"/>
      <c r="AO15" s="674"/>
      <c r="AP15" s="631" t="s">
        <v>262</v>
      </c>
      <c r="AQ15" s="632"/>
      <c r="AR15" s="632"/>
      <c r="AS15" s="632"/>
      <c r="AT15" s="632"/>
      <c r="AU15" s="632"/>
      <c r="AV15" s="632"/>
      <c r="AW15" s="632"/>
      <c r="AX15" s="632"/>
      <c r="AY15" s="632"/>
      <c r="AZ15" s="632"/>
      <c r="BA15" s="632"/>
      <c r="BB15" s="632"/>
      <c r="BC15" s="632"/>
      <c r="BD15" s="632"/>
      <c r="BE15" s="632"/>
      <c r="BF15" s="633"/>
      <c r="BG15" s="634">
        <v>81026</v>
      </c>
      <c r="BH15" s="635"/>
      <c r="BI15" s="635"/>
      <c r="BJ15" s="635"/>
      <c r="BK15" s="635"/>
      <c r="BL15" s="635"/>
      <c r="BM15" s="635"/>
      <c r="BN15" s="636"/>
      <c r="BO15" s="672">
        <v>8.9</v>
      </c>
      <c r="BP15" s="672"/>
      <c r="BQ15" s="672"/>
      <c r="BR15" s="672"/>
      <c r="BS15" s="673" t="s">
        <v>129</v>
      </c>
      <c r="BT15" s="673"/>
      <c r="BU15" s="673"/>
      <c r="BV15" s="673"/>
      <c r="BW15" s="673"/>
      <c r="BX15" s="673"/>
      <c r="BY15" s="673"/>
      <c r="BZ15" s="673"/>
      <c r="CA15" s="673"/>
      <c r="CB15" s="713"/>
      <c r="CD15" s="631" t="s">
        <v>263</v>
      </c>
      <c r="CE15" s="632"/>
      <c r="CF15" s="632"/>
      <c r="CG15" s="632"/>
      <c r="CH15" s="632"/>
      <c r="CI15" s="632"/>
      <c r="CJ15" s="632"/>
      <c r="CK15" s="632"/>
      <c r="CL15" s="632"/>
      <c r="CM15" s="632"/>
      <c r="CN15" s="632"/>
      <c r="CO15" s="632"/>
      <c r="CP15" s="632"/>
      <c r="CQ15" s="633"/>
      <c r="CR15" s="634">
        <v>1373541</v>
      </c>
      <c r="CS15" s="635"/>
      <c r="CT15" s="635"/>
      <c r="CU15" s="635"/>
      <c r="CV15" s="635"/>
      <c r="CW15" s="635"/>
      <c r="CX15" s="635"/>
      <c r="CY15" s="636"/>
      <c r="CZ15" s="672">
        <v>16.600000000000001</v>
      </c>
      <c r="DA15" s="672"/>
      <c r="DB15" s="672"/>
      <c r="DC15" s="672"/>
      <c r="DD15" s="640">
        <v>811922</v>
      </c>
      <c r="DE15" s="635"/>
      <c r="DF15" s="635"/>
      <c r="DG15" s="635"/>
      <c r="DH15" s="635"/>
      <c r="DI15" s="635"/>
      <c r="DJ15" s="635"/>
      <c r="DK15" s="635"/>
      <c r="DL15" s="635"/>
      <c r="DM15" s="635"/>
      <c r="DN15" s="635"/>
      <c r="DO15" s="635"/>
      <c r="DP15" s="636"/>
      <c r="DQ15" s="640">
        <v>483036</v>
      </c>
      <c r="DR15" s="635"/>
      <c r="DS15" s="635"/>
      <c r="DT15" s="635"/>
      <c r="DU15" s="635"/>
      <c r="DV15" s="635"/>
      <c r="DW15" s="635"/>
      <c r="DX15" s="635"/>
      <c r="DY15" s="635"/>
      <c r="DZ15" s="635"/>
      <c r="EA15" s="635"/>
      <c r="EB15" s="635"/>
      <c r="EC15" s="671"/>
    </row>
    <row r="16" spans="2:143" ht="11.25" customHeight="1" x14ac:dyDescent="0.15">
      <c r="B16" s="631" t="s">
        <v>264</v>
      </c>
      <c r="C16" s="632"/>
      <c r="D16" s="632"/>
      <c r="E16" s="632"/>
      <c r="F16" s="632"/>
      <c r="G16" s="632"/>
      <c r="H16" s="632"/>
      <c r="I16" s="632"/>
      <c r="J16" s="632"/>
      <c r="K16" s="632"/>
      <c r="L16" s="632"/>
      <c r="M16" s="632"/>
      <c r="N16" s="632"/>
      <c r="O16" s="632"/>
      <c r="P16" s="632"/>
      <c r="Q16" s="633"/>
      <c r="R16" s="634">
        <v>4068</v>
      </c>
      <c r="S16" s="635"/>
      <c r="T16" s="635"/>
      <c r="U16" s="635"/>
      <c r="V16" s="635"/>
      <c r="W16" s="635"/>
      <c r="X16" s="635"/>
      <c r="Y16" s="636"/>
      <c r="Z16" s="672">
        <v>0</v>
      </c>
      <c r="AA16" s="672"/>
      <c r="AB16" s="672"/>
      <c r="AC16" s="672"/>
      <c r="AD16" s="673">
        <v>4068</v>
      </c>
      <c r="AE16" s="673"/>
      <c r="AF16" s="673"/>
      <c r="AG16" s="673"/>
      <c r="AH16" s="673"/>
      <c r="AI16" s="673"/>
      <c r="AJ16" s="673"/>
      <c r="AK16" s="673"/>
      <c r="AL16" s="637">
        <v>0.1</v>
      </c>
      <c r="AM16" s="638"/>
      <c r="AN16" s="638"/>
      <c r="AO16" s="674"/>
      <c r="AP16" s="631" t="s">
        <v>265</v>
      </c>
      <c r="AQ16" s="632"/>
      <c r="AR16" s="632"/>
      <c r="AS16" s="632"/>
      <c r="AT16" s="632"/>
      <c r="AU16" s="632"/>
      <c r="AV16" s="632"/>
      <c r="AW16" s="632"/>
      <c r="AX16" s="632"/>
      <c r="AY16" s="632"/>
      <c r="AZ16" s="632"/>
      <c r="BA16" s="632"/>
      <c r="BB16" s="632"/>
      <c r="BC16" s="632"/>
      <c r="BD16" s="632"/>
      <c r="BE16" s="632"/>
      <c r="BF16" s="633"/>
      <c r="BG16" s="634" t="s">
        <v>246</v>
      </c>
      <c r="BH16" s="635"/>
      <c r="BI16" s="635"/>
      <c r="BJ16" s="635"/>
      <c r="BK16" s="635"/>
      <c r="BL16" s="635"/>
      <c r="BM16" s="635"/>
      <c r="BN16" s="636"/>
      <c r="BO16" s="672" t="s">
        <v>246</v>
      </c>
      <c r="BP16" s="672"/>
      <c r="BQ16" s="672"/>
      <c r="BR16" s="672"/>
      <c r="BS16" s="673" t="s">
        <v>129</v>
      </c>
      <c r="BT16" s="673"/>
      <c r="BU16" s="673"/>
      <c r="BV16" s="673"/>
      <c r="BW16" s="673"/>
      <c r="BX16" s="673"/>
      <c r="BY16" s="673"/>
      <c r="BZ16" s="673"/>
      <c r="CA16" s="673"/>
      <c r="CB16" s="713"/>
      <c r="CD16" s="631" t="s">
        <v>266</v>
      </c>
      <c r="CE16" s="632"/>
      <c r="CF16" s="632"/>
      <c r="CG16" s="632"/>
      <c r="CH16" s="632"/>
      <c r="CI16" s="632"/>
      <c r="CJ16" s="632"/>
      <c r="CK16" s="632"/>
      <c r="CL16" s="632"/>
      <c r="CM16" s="632"/>
      <c r="CN16" s="632"/>
      <c r="CO16" s="632"/>
      <c r="CP16" s="632"/>
      <c r="CQ16" s="633"/>
      <c r="CR16" s="634">
        <v>21366</v>
      </c>
      <c r="CS16" s="635"/>
      <c r="CT16" s="635"/>
      <c r="CU16" s="635"/>
      <c r="CV16" s="635"/>
      <c r="CW16" s="635"/>
      <c r="CX16" s="635"/>
      <c r="CY16" s="636"/>
      <c r="CZ16" s="672">
        <v>0.3</v>
      </c>
      <c r="DA16" s="672"/>
      <c r="DB16" s="672"/>
      <c r="DC16" s="672"/>
      <c r="DD16" s="640" t="s">
        <v>129</v>
      </c>
      <c r="DE16" s="635"/>
      <c r="DF16" s="635"/>
      <c r="DG16" s="635"/>
      <c r="DH16" s="635"/>
      <c r="DI16" s="635"/>
      <c r="DJ16" s="635"/>
      <c r="DK16" s="635"/>
      <c r="DL16" s="635"/>
      <c r="DM16" s="635"/>
      <c r="DN16" s="635"/>
      <c r="DO16" s="635"/>
      <c r="DP16" s="636"/>
      <c r="DQ16" s="640">
        <v>858</v>
      </c>
      <c r="DR16" s="635"/>
      <c r="DS16" s="635"/>
      <c r="DT16" s="635"/>
      <c r="DU16" s="635"/>
      <c r="DV16" s="635"/>
      <c r="DW16" s="635"/>
      <c r="DX16" s="635"/>
      <c r="DY16" s="635"/>
      <c r="DZ16" s="635"/>
      <c r="EA16" s="635"/>
      <c r="EB16" s="635"/>
      <c r="EC16" s="671"/>
    </row>
    <row r="17" spans="2:133" ht="11.25" customHeight="1" x14ac:dyDescent="0.15">
      <c r="B17" s="631" t="s">
        <v>267</v>
      </c>
      <c r="C17" s="632"/>
      <c r="D17" s="632"/>
      <c r="E17" s="632"/>
      <c r="F17" s="632"/>
      <c r="G17" s="632"/>
      <c r="H17" s="632"/>
      <c r="I17" s="632"/>
      <c r="J17" s="632"/>
      <c r="K17" s="632"/>
      <c r="L17" s="632"/>
      <c r="M17" s="632"/>
      <c r="N17" s="632"/>
      <c r="O17" s="632"/>
      <c r="P17" s="632"/>
      <c r="Q17" s="633"/>
      <c r="R17" s="634">
        <v>8578</v>
      </c>
      <c r="S17" s="635"/>
      <c r="T17" s="635"/>
      <c r="U17" s="635"/>
      <c r="V17" s="635"/>
      <c r="W17" s="635"/>
      <c r="X17" s="635"/>
      <c r="Y17" s="636"/>
      <c r="Z17" s="672">
        <v>0.1</v>
      </c>
      <c r="AA17" s="672"/>
      <c r="AB17" s="672"/>
      <c r="AC17" s="672"/>
      <c r="AD17" s="673">
        <v>8578</v>
      </c>
      <c r="AE17" s="673"/>
      <c r="AF17" s="673"/>
      <c r="AG17" s="673"/>
      <c r="AH17" s="673"/>
      <c r="AI17" s="673"/>
      <c r="AJ17" s="673"/>
      <c r="AK17" s="673"/>
      <c r="AL17" s="637">
        <v>0.2</v>
      </c>
      <c r="AM17" s="638"/>
      <c r="AN17" s="638"/>
      <c r="AO17" s="674"/>
      <c r="AP17" s="631" t="s">
        <v>268</v>
      </c>
      <c r="AQ17" s="632"/>
      <c r="AR17" s="632"/>
      <c r="AS17" s="632"/>
      <c r="AT17" s="632"/>
      <c r="AU17" s="632"/>
      <c r="AV17" s="632"/>
      <c r="AW17" s="632"/>
      <c r="AX17" s="632"/>
      <c r="AY17" s="632"/>
      <c r="AZ17" s="632"/>
      <c r="BA17" s="632"/>
      <c r="BB17" s="632"/>
      <c r="BC17" s="632"/>
      <c r="BD17" s="632"/>
      <c r="BE17" s="632"/>
      <c r="BF17" s="633"/>
      <c r="BG17" s="634" t="s">
        <v>246</v>
      </c>
      <c r="BH17" s="635"/>
      <c r="BI17" s="635"/>
      <c r="BJ17" s="635"/>
      <c r="BK17" s="635"/>
      <c r="BL17" s="635"/>
      <c r="BM17" s="635"/>
      <c r="BN17" s="636"/>
      <c r="BO17" s="672" t="s">
        <v>129</v>
      </c>
      <c r="BP17" s="672"/>
      <c r="BQ17" s="672"/>
      <c r="BR17" s="672"/>
      <c r="BS17" s="673" t="s">
        <v>246</v>
      </c>
      <c r="BT17" s="673"/>
      <c r="BU17" s="673"/>
      <c r="BV17" s="673"/>
      <c r="BW17" s="673"/>
      <c r="BX17" s="673"/>
      <c r="BY17" s="673"/>
      <c r="BZ17" s="673"/>
      <c r="CA17" s="673"/>
      <c r="CB17" s="713"/>
      <c r="CD17" s="631" t="s">
        <v>269</v>
      </c>
      <c r="CE17" s="632"/>
      <c r="CF17" s="632"/>
      <c r="CG17" s="632"/>
      <c r="CH17" s="632"/>
      <c r="CI17" s="632"/>
      <c r="CJ17" s="632"/>
      <c r="CK17" s="632"/>
      <c r="CL17" s="632"/>
      <c r="CM17" s="632"/>
      <c r="CN17" s="632"/>
      <c r="CO17" s="632"/>
      <c r="CP17" s="632"/>
      <c r="CQ17" s="633"/>
      <c r="CR17" s="634">
        <v>609397</v>
      </c>
      <c r="CS17" s="635"/>
      <c r="CT17" s="635"/>
      <c r="CU17" s="635"/>
      <c r="CV17" s="635"/>
      <c r="CW17" s="635"/>
      <c r="CX17" s="635"/>
      <c r="CY17" s="636"/>
      <c r="CZ17" s="672">
        <v>7.4</v>
      </c>
      <c r="DA17" s="672"/>
      <c r="DB17" s="672"/>
      <c r="DC17" s="672"/>
      <c r="DD17" s="640" t="s">
        <v>129</v>
      </c>
      <c r="DE17" s="635"/>
      <c r="DF17" s="635"/>
      <c r="DG17" s="635"/>
      <c r="DH17" s="635"/>
      <c r="DI17" s="635"/>
      <c r="DJ17" s="635"/>
      <c r="DK17" s="635"/>
      <c r="DL17" s="635"/>
      <c r="DM17" s="635"/>
      <c r="DN17" s="635"/>
      <c r="DO17" s="635"/>
      <c r="DP17" s="636"/>
      <c r="DQ17" s="640">
        <v>609397</v>
      </c>
      <c r="DR17" s="635"/>
      <c r="DS17" s="635"/>
      <c r="DT17" s="635"/>
      <c r="DU17" s="635"/>
      <c r="DV17" s="635"/>
      <c r="DW17" s="635"/>
      <c r="DX17" s="635"/>
      <c r="DY17" s="635"/>
      <c r="DZ17" s="635"/>
      <c r="EA17" s="635"/>
      <c r="EB17" s="635"/>
      <c r="EC17" s="671"/>
    </row>
    <row r="18" spans="2:133" ht="11.25" customHeight="1" x14ac:dyDescent="0.15">
      <c r="B18" s="631" t="s">
        <v>270</v>
      </c>
      <c r="C18" s="632"/>
      <c r="D18" s="632"/>
      <c r="E18" s="632"/>
      <c r="F18" s="632"/>
      <c r="G18" s="632"/>
      <c r="H18" s="632"/>
      <c r="I18" s="632"/>
      <c r="J18" s="632"/>
      <c r="K18" s="632"/>
      <c r="L18" s="632"/>
      <c r="M18" s="632"/>
      <c r="N18" s="632"/>
      <c r="O18" s="632"/>
      <c r="P18" s="632"/>
      <c r="Q18" s="633"/>
      <c r="R18" s="634">
        <v>6660</v>
      </c>
      <c r="S18" s="635"/>
      <c r="T18" s="635"/>
      <c r="U18" s="635"/>
      <c r="V18" s="635"/>
      <c r="W18" s="635"/>
      <c r="X18" s="635"/>
      <c r="Y18" s="636"/>
      <c r="Z18" s="672">
        <v>0.1</v>
      </c>
      <c r="AA18" s="672"/>
      <c r="AB18" s="672"/>
      <c r="AC18" s="672"/>
      <c r="AD18" s="673">
        <v>6660</v>
      </c>
      <c r="AE18" s="673"/>
      <c r="AF18" s="673"/>
      <c r="AG18" s="673"/>
      <c r="AH18" s="673"/>
      <c r="AI18" s="673"/>
      <c r="AJ18" s="673"/>
      <c r="AK18" s="673"/>
      <c r="AL18" s="637">
        <v>0.2</v>
      </c>
      <c r="AM18" s="638"/>
      <c r="AN18" s="638"/>
      <c r="AO18" s="674"/>
      <c r="AP18" s="631" t="s">
        <v>271</v>
      </c>
      <c r="AQ18" s="632"/>
      <c r="AR18" s="632"/>
      <c r="AS18" s="632"/>
      <c r="AT18" s="632"/>
      <c r="AU18" s="632"/>
      <c r="AV18" s="632"/>
      <c r="AW18" s="632"/>
      <c r="AX18" s="632"/>
      <c r="AY18" s="632"/>
      <c r="AZ18" s="632"/>
      <c r="BA18" s="632"/>
      <c r="BB18" s="632"/>
      <c r="BC18" s="632"/>
      <c r="BD18" s="632"/>
      <c r="BE18" s="632"/>
      <c r="BF18" s="633"/>
      <c r="BG18" s="634" t="s">
        <v>129</v>
      </c>
      <c r="BH18" s="635"/>
      <c r="BI18" s="635"/>
      <c r="BJ18" s="635"/>
      <c r="BK18" s="635"/>
      <c r="BL18" s="635"/>
      <c r="BM18" s="635"/>
      <c r="BN18" s="636"/>
      <c r="BO18" s="672" t="s">
        <v>129</v>
      </c>
      <c r="BP18" s="672"/>
      <c r="BQ18" s="672"/>
      <c r="BR18" s="672"/>
      <c r="BS18" s="673" t="s">
        <v>246</v>
      </c>
      <c r="BT18" s="673"/>
      <c r="BU18" s="673"/>
      <c r="BV18" s="673"/>
      <c r="BW18" s="673"/>
      <c r="BX18" s="673"/>
      <c r="BY18" s="673"/>
      <c r="BZ18" s="673"/>
      <c r="CA18" s="673"/>
      <c r="CB18" s="713"/>
      <c r="CD18" s="631" t="s">
        <v>272</v>
      </c>
      <c r="CE18" s="632"/>
      <c r="CF18" s="632"/>
      <c r="CG18" s="632"/>
      <c r="CH18" s="632"/>
      <c r="CI18" s="632"/>
      <c r="CJ18" s="632"/>
      <c r="CK18" s="632"/>
      <c r="CL18" s="632"/>
      <c r="CM18" s="632"/>
      <c r="CN18" s="632"/>
      <c r="CO18" s="632"/>
      <c r="CP18" s="632"/>
      <c r="CQ18" s="633"/>
      <c r="CR18" s="634" t="s">
        <v>246</v>
      </c>
      <c r="CS18" s="635"/>
      <c r="CT18" s="635"/>
      <c r="CU18" s="635"/>
      <c r="CV18" s="635"/>
      <c r="CW18" s="635"/>
      <c r="CX18" s="635"/>
      <c r="CY18" s="636"/>
      <c r="CZ18" s="672" t="s">
        <v>246</v>
      </c>
      <c r="DA18" s="672"/>
      <c r="DB18" s="672"/>
      <c r="DC18" s="672"/>
      <c r="DD18" s="640" t="s">
        <v>129</v>
      </c>
      <c r="DE18" s="635"/>
      <c r="DF18" s="635"/>
      <c r="DG18" s="635"/>
      <c r="DH18" s="635"/>
      <c r="DI18" s="635"/>
      <c r="DJ18" s="635"/>
      <c r="DK18" s="635"/>
      <c r="DL18" s="635"/>
      <c r="DM18" s="635"/>
      <c r="DN18" s="635"/>
      <c r="DO18" s="635"/>
      <c r="DP18" s="636"/>
      <c r="DQ18" s="640" t="s">
        <v>129</v>
      </c>
      <c r="DR18" s="635"/>
      <c r="DS18" s="635"/>
      <c r="DT18" s="635"/>
      <c r="DU18" s="635"/>
      <c r="DV18" s="635"/>
      <c r="DW18" s="635"/>
      <c r="DX18" s="635"/>
      <c r="DY18" s="635"/>
      <c r="DZ18" s="635"/>
      <c r="EA18" s="635"/>
      <c r="EB18" s="635"/>
      <c r="EC18" s="671"/>
    </row>
    <row r="19" spans="2:133" ht="11.25" customHeight="1" x14ac:dyDescent="0.15">
      <c r="B19" s="631" t="s">
        <v>273</v>
      </c>
      <c r="C19" s="632"/>
      <c r="D19" s="632"/>
      <c r="E19" s="632"/>
      <c r="F19" s="632"/>
      <c r="G19" s="632"/>
      <c r="H19" s="632"/>
      <c r="I19" s="632"/>
      <c r="J19" s="632"/>
      <c r="K19" s="632"/>
      <c r="L19" s="632"/>
      <c r="M19" s="632"/>
      <c r="N19" s="632"/>
      <c r="O19" s="632"/>
      <c r="P19" s="632"/>
      <c r="Q19" s="633"/>
      <c r="R19" s="634">
        <v>6040</v>
      </c>
      <c r="S19" s="635"/>
      <c r="T19" s="635"/>
      <c r="U19" s="635"/>
      <c r="V19" s="635"/>
      <c r="W19" s="635"/>
      <c r="X19" s="635"/>
      <c r="Y19" s="636"/>
      <c r="Z19" s="672">
        <v>0.1</v>
      </c>
      <c r="AA19" s="672"/>
      <c r="AB19" s="672"/>
      <c r="AC19" s="672"/>
      <c r="AD19" s="673">
        <v>6040</v>
      </c>
      <c r="AE19" s="673"/>
      <c r="AF19" s="673"/>
      <c r="AG19" s="673"/>
      <c r="AH19" s="673"/>
      <c r="AI19" s="673"/>
      <c r="AJ19" s="673"/>
      <c r="AK19" s="673"/>
      <c r="AL19" s="637">
        <v>0.1</v>
      </c>
      <c r="AM19" s="638"/>
      <c r="AN19" s="638"/>
      <c r="AO19" s="674"/>
      <c r="AP19" s="631" t="s">
        <v>274</v>
      </c>
      <c r="AQ19" s="632"/>
      <c r="AR19" s="632"/>
      <c r="AS19" s="632"/>
      <c r="AT19" s="632"/>
      <c r="AU19" s="632"/>
      <c r="AV19" s="632"/>
      <c r="AW19" s="632"/>
      <c r="AX19" s="632"/>
      <c r="AY19" s="632"/>
      <c r="AZ19" s="632"/>
      <c r="BA19" s="632"/>
      <c r="BB19" s="632"/>
      <c r="BC19" s="632"/>
      <c r="BD19" s="632"/>
      <c r="BE19" s="632"/>
      <c r="BF19" s="633"/>
      <c r="BG19" s="634" t="s">
        <v>129</v>
      </c>
      <c r="BH19" s="635"/>
      <c r="BI19" s="635"/>
      <c r="BJ19" s="635"/>
      <c r="BK19" s="635"/>
      <c r="BL19" s="635"/>
      <c r="BM19" s="635"/>
      <c r="BN19" s="636"/>
      <c r="BO19" s="672" t="s">
        <v>129</v>
      </c>
      <c r="BP19" s="672"/>
      <c r="BQ19" s="672"/>
      <c r="BR19" s="672"/>
      <c r="BS19" s="673" t="s">
        <v>246</v>
      </c>
      <c r="BT19" s="673"/>
      <c r="BU19" s="673"/>
      <c r="BV19" s="673"/>
      <c r="BW19" s="673"/>
      <c r="BX19" s="673"/>
      <c r="BY19" s="673"/>
      <c r="BZ19" s="673"/>
      <c r="CA19" s="673"/>
      <c r="CB19" s="713"/>
      <c r="CD19" s="631" t="s">
        <v>275</v>
      </c>
      <c r="CE19" s="632"/>
      <c r="CF19" s="632"/>
      <c r="CG19" s="632"/>
      <c r="CH19" s="632"/>
      <c r="CI19" s="632"/>
      <c r="CJ19" s="632"/>
      <c r="CK19" s="632"/>
      <c r="CL19" s="632"/>
      <c r="CM19" s="632"/>
      <c r="CN19" s="632"/>
      <c r="CO19" s="632"/>
      <c r="CP19" s="632"/>
      <c r="CQ19" s="633"/>
      <c r="CR19" s="634" t="s">
        <v>129</v>
      </c>
      <c r="CS19" s="635"/>
      <c r="CT19" s="635"/>
      <c r="CU19" s="635"/>
      <c r="CV19" s="635"/>
      <c r="CW19" s="635"/>
      <c r="CX19" s="635"/>
      <c r="CY19" s="636"/>
      <c r="CZ19" s="672" t="s">
        <v>246</v>
      </c>
      <c r="DA19" s="672"/>
      <c r="DB19" s="672"/>
      <c r="DC19" s="672"/>
      <c r="DD19" s="640" t="s">
        <v>129</v>
      </c>
      <c r="DE19" s="635"/>
      <c r="DF19" s="635"/>
      <c r="DG19" s="635"/>
      <c r="DH19" s="635"/>
      <c r="DI19" s="635"/>
      <c r="DJ19" s="635"/>
      <c r="DK19" s="635"/>
      <c r="DL19" s="635"/>
      <c r="DM19" s="635"/>
      <c r="DN19" s="635"/>
      <c r="DO19" s="635"/>
      <c r="DP19" s="636"/>
      <c r="DQ19" s="640" t="s">
        <v>246</v>
      </c>
      <c r="DR19" s="635"/>
      <c r="DS19" s="635"/>
      <c r="DT19" s="635"/>
      <c r="DU19" s="635"/>
      <c r="DV19" s="635"/>
      <c r="DW19" s="635"/>
      <c r="DX19" s="635"/>
      <c r="DY19" s="635"/>
      <c r="DZ19" s="635"/>
      <c r="EA19" s="635"/>
      <c r="EB19" s="635"/>
      <c r="EC19" s="671"/>
    </row>
    <row r="20" spans="2:133" ht="11.25" customHeight="1" x14ac:dyDescent="0.15">
      <c r="B20" s="701" t="s">
        <v>276</v>
      </c>
      <c r="C20" s="702"/>
      <c r="D20" s="702"/>
      <c r="E20" s="702"/>
      <c r="F20" s="702"/>
      <c r="G20" s="702"/>
      <c r="H20" s="702"/>
      <c r="I20" s="702"/>
      <c r="J20" s="702"/>
      <c r="K20" s="702"/>
      <c r="L20" s="702"/>
      <c r="M20" s="702"/>
      <c r="N20" s="702"/>
      <c r="O20" s="702"/>
      <c r="P20" s="702"/>
      <c r="Q20" s="703"/>
      <c r="R20" s="634">
        <v>620</v>
      </c>
      <c r="S20" s="635"/>
      <c r="T20" s="635"/>
      <c r="U20" s="635"/>
      <c r="V20" s="635"/>
      <c r="W20" s="635"/>
      <c r="X20" s="635"/>
      <c r="Y20" s="636"/>
      <c r="Z20" s="672">
        <v>0</v>
      </c>
      <c r="AA20" s="672"/>
      <c r="AB20" s="672"/>
      <c r="AC20" s="672"/>
      <c r="AD20" s="673">
        <v>620</v>
      </c>
      <c r="AE20" s="673"/>
      <c r="AF20" s="673"/>
      <c r="AG20" s="673"/>
      <c r="AH20" s="673"/>
      <c r="AI20" s="673"/>
      <c r="AJ20" s="673"/>
      <c r="AK20" s="673"/>
      <c r="AL20" s="637">
        <v>0</v>
      </c>
      <c r="AM20" s="638"/>
      <c r="AN20" s="638"/>
      <c r="AO20" s="674"/>
      <c r="AP20" s="631" t="s">
        <v>277</v>
      </c>
      <c r="AQ20" s="632"/>
      <c r="AR20" s="632"/>
      <c r="AS20" s="632"/>
      <c r="AT20" s="632"/>
      <c r="AU20" s="632"/>
      <c r="AV20" s="632"/>
      <c r="AW20" s="632"/>
      <c r="AX20" s="632"/>
      <c r="AY20" s="632"/>
      <c r="AZ20" s="632"/>
      <c r="BA20" s="632"/>
      <c r="BB20" s="632"/>
      <c r="BC20" s="632"/>
      <c r="BD20" s="632"/>
      <c r="BE20" s="632"/>
      <c r="BF20" s="633"/>
      <c r="BG20" s="634" t="s">
        <v>129</v>
      </c>
      <c r="BH20" s="635"/>
      <c r="BI20" s="635"/>
      <c r="BJ20" s="635"/>
      <c r="BK20" s="635"/>
      <c r="BL20" s="635"/>
      <c r="BM20" s="635"/>
      <c r="BN20" s="636"/>
      <c r="BO20" s="672" t="s">
        <v>129</v>
      </c>
      <c r="BP20" s="672"/>
      <c r="BQ20" s="672"/>
      <c r="BR20" s="672"/>
      <c r="BS20" s="673" t="s">
        <v>129</v>
      </c>
      <c r="BT20" s="673"/>
      <c r="BU20" s="673"/>
      <c r="BV20" s="673"/>
      <c r="BW20" s="673"/>
      <c r="BX20" s="673"/>
      <c r="BY20" s="673"/>
      <c r="BZ20" s="673"/>
      <c r="CA20" s="673"/>
      <c r="CB20" s="713"/>
      <c r="CD20" s="631" t="s">
        <v>278</v>
      </c>
      <c r="CE20" s="632"/>
      <c r="CF20" s="632"/>
      <c r="CG20" s="632"/>
      <c r="CH20" s="632"/>
      <c r="CI20" s="632"/>
      <c r="CJ20" s="632"/>
      <c r="CK20" s="632"/>
      <c r="CL20" s="632"/>
      <c r="CM20" s="632"/>
      <c r="CN20" s="632"/>
      <c r="CO20" s="632"/>
      <c r="CP20" s="632"/>
      <c r="CQ20" s="633"/>
      <c r="CR20" s="634">
        <v>8290957</v>
      </c>
      <c r="CS20" s="635"/>
      <c r="CT20" s="635"/>
      <c r="CU20" s="635"/>
      <c r="CV20" s="635"/>
      <c r="CW20" s="635"/>
      <c r="CX20" s="635"/>
      <c r="CY20" s="636"/>
      <c r="CZ20" s="672">
        <v>100</v>
      </c>
      <c r="DA20" s="672"/>
      <c r="DB20" s="672"/>
      <c r="DC20" s="672"/>
      <c r="DD20" s="640">
        <v>1366720</v>
      </c>
      <c r="DE20" s="635"/>
      <c r="DF20" s="635"/>
      <c r="DG20" s="635"/>
      <c r="DH20" s="635"/>
      <c r="DI20" s="635"/>
      <c r="DJ20" s="635"/>
      <c r="DK20" s="635"/>
      <c r="DL20" s="635"/>
      <c r="DM20" s="635"/>
      <c r="DN20" s="635"/>
      <c r="DO20" s="635"/>
      <c r="DP20" s="636"/>
      <c r="DQ20" s="640">
        <v>5241760</v>
      </c>
      <c r="DR20" s="635"/>
      <c r="DS20" s="635"/>
      <c r="DT20" s="635"/>
      <c r="DU20" s="635"/>
      <c r="DV20" s="635"/>
      <c r="DW20" s="635"/>
      <c r="DX20" s="635"/>
      <c r="DY20" s="635"/>
      <c r="DZ20" s="635"/>
      <c r="EA20" s="635"/>
      <c r="EB20" s="635"/>
      <c r="EC20" s="671"/>
    </row>
    <row r="21" spans="2:133" ht="11.25" customHeight="1" x14ac:dyDescent="0.15">
      <c r="B21" s="631" t="s">
        <v>279</v>
      </c>
      <c r="C21" s="632"/>
      <c r="D21" s="632"/>
      <c r="E21" s="632"/>
      <c r="F21" s="632"/>
      <c r="G21" s="632"/>
      <c r="H21" s="632"/>
      <c r="I21" s="632"/>
      <c r="J21" s="632"/>
      <c r="K21" s="632"/>
      <c r="L21" s="632"/>
      <c r="M21" s="632"/>
      <c r="N21" s="632"/>
      <c r="O21" s="632"/>
      <c r="P21" s="632"/>
      <c r="Q21" s="633"/>
      <c r="R21" s="634">
        <v>3585568</v>
      </c>
      <c r="S21" s="635"/>
      <c r="T21" s="635"/>
      <c r="U21" s="635"/>
      <c r="V21" s="635"/>
      <c r="W21" s="635"/>
      <c r="X21" s="635"/>
      <c r="Y21" s="636"/>
      <c r="Z21" s="672">
        <v>42.4</v>
      </c>
      <c r="AA21" s="672"/>
      <c r="AB21" s="672"/>
      <c r="AC21" s="672"/>
      <c r="AD21" s="673">
        <v>3150845</v>
      </c>
      <c r="AE21" s="673"/>
      <c r="AF21" s="673"/>
      <c r="AG21" s="673"/>
      <c r="AH21" s="673"/>
      <c r="AI21" s="673"/>
      <c r="AJ21" s="673"/>
      <c r="AK21" s="673"/>
      <c r="AL21" s="637">
        <v>71.400000000000006</v>
      </c>
      <c r="AM21" s="638"/>
      <c r="AN21" s="638"/>
      <c r="AO21" s="674"/>
      <c r="AP21" s="631" t="s">
        <v>280</v>
      </c>
      <c r="AQ21" s="711"/>
      <c r="AR21" s="711"/>
      <c r="AS21" s="711"/>
      <c r="AT21" s="711"/>
      <c r="AU21" s="711"/>
      <c r="AV21" s="711"/>
      <c r="AW21" s="711"/>
      <c r="AX21" s="711"/>
      <c r="AY21" s="711"/>
      <c r="AZ21" s="711"/>
      <c r="BA21" s="711"/>
      <c r="BB21" s="711"/>
      <c r="BC21" s="711"/>
      <c r="BD21" s="711"/>
      <c r="BE21" s="711"/>
      <c r="BF21" s="712"/>
      <c r="BG21" s="634" t="s">
        <v>129</v>
      </c>
      <c r="BH21" s="635"/>
      <c r="BI21" s="635"/>
      <c r="BJ21" s="635"/>
      <c r="BK21" s="635"/>
      <c r="BL21" s="635"/>
      <c r="BM21" s="635"/>
      <c r="BN21" s="636"/>
      <c r="BO21" s="672" t="s">
        <v>246</v>
      </c>
      <c r="BP21" s="672"/>
      <c r="BQ21" s="672"/>
      <c r="BR21" s="672"/>
      <c r="BS21" s="673" t="s">
        <v>129</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281</v>
      </c>
      <c r="C22" s="632"/>
      <c r="D22" s="632"/>
      <c r="E22" s="632"/>
      <c r="F22" s="632"/>
      <c r="G22" s="632"/>
      <c r="H22" s="632"/>
      <c r="I22" s="632"/>
      <c r="J22" s="632"/>
      <c r="K22" s="632"/>
      <c r="L22" s="632"/>
      <c r="M22" s="632"/>
      <c r="N22" s="632"/>
      <c r="O22" s="632"/>
      <c r="P22" s="632"/>
      <c r="Q22" s="633"/>
      <c r="R22" s="634">
        <v>3150845</v>
      </c>
      <c r="S22" s="635"/>
      <c r="T22" s="635"/>
      <c r="U22" s="635"/>
      <c r="V22" s="635"/>
      <c r="W22" s="635"/>
      <c r="X22" s="635"/>
      <c r="Y22" s="636"/>
      <c r="Z22" s="672">
        <v>37.200000000000003</v>
      </c>
      <c r="AA22" s="672"/>
      <c r="AB22" s="672"/>
      <c r="AC22" s="672"/>
      <c r="AD22" s="673">
        <v>3150845</v>
      </c>
      <c r="AE22" s="673"/>
      <c r="AF22" s="673"/>
      <c r="AG22" s="673"/>
      <c r="AH22" s="673"/>
      <c r="AI22" s="673"/>
      <c r="AJ22" s="673"/>
      <c r="AK22" s="673"/>
      <c r="AL22" s="637">
        <v>71.400000000000006</v>
      </c>
      <c r="AM22" s="638"/>
      <c r="AN22" s="638"/>
      <c r="AO22" s="674"/>
      <c r="AP22" s="631" t="s">
        <v>282</v>
      </c>
      <c r="AQ22" s="711"/>
      <c r="AR22" s="711"/>
      <c r="AS22" s="711"/>
      <c r="AT22" s="711"/>
      <c r="AU22" s="711"/>
      <c r="AV22" s="711"/>
      <c r="AW22" s="711"/>
      <c r="AX22" s="711"/>
      <c r="AY22" s="711"/>
      <c r="AZ22" s="711"/>
      <c r="BA22" s="711"/>
      <c r="BB22" s="711"/>
      <c r="BC22" s="711"/>
      <c r="BD22" s="711"/>
      <c r="BE22" s="711"/>
      <c r="BF22" s="712"/>
      <c r="BG22" s="634" t="s">
        <v>246</v>
      </c>
      <c r="BH22" s="635"/>
      <c r="BI22" s="635"/>
      <c r="BJ22" s="635"/>
      <c r="BK22" s="635"/>
      <c r="BL22" s="635"/>
      <c r="BM22" s="635"/>
      <c r="BN22" s="636"/>
      <c r="BO22" s="672" t="s">
        <v>129</v>
      </c>
      <c r="BP22" s="672"/>
      <c r="BQ22" s="672"/>
      <c r="BR22" s="672"/>
      <c r="BS22" s="673" t="s">
        <v>246</v>
      </c>
      <c r="BT22" s="673"/>
      <c r="BU22" s="673"/>
      <c r="BV22" s="673"/>
      <c r="BW22" s="673"/>
      <c r="BX22" s="673"/>
      <c r="BY22" s="673"/>
      <c r="BZ22" s="673"/>
      <c r="CA22" s="673"/>
      <c r="CB22" s="713"/>
      <c r="CD22" s="686" t="s">
        <v>283</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631" t="s">
        <v>284</v>
      </c>
      <c r="C23" s="632"/>
      <c r="D23" s="632"/>
      <c r="E23" s="632"/>
      <c r="F23" s="632"/>
      <c r="G23" s="632"/>
      <c r="H23" s="632"/>
      <c r="I23" s="632"/>
      <c r="J23" s="632"/>
      <c r="K23" s="632"/>
      <c r="L23" s="632"/>
      <c r="M23" s="632"/>
      <c r="N23" s="632"/>
      <c r="O23" s="632"/>
      <c r="P23" s="632"/>
      <c r="Q23" s="633"/>
      <c r="R23" s="634">
        <v>434721</v>
      </c>
      <c r="S23" s="635"/>
      <c r="T23" s="635"/>
      <c r="U23" s="635"/>
      <c r="V23" s="635"/>
      <c r="W23" s="635"/>
      <c r="X23" s="635"/>
      <c r="Y23" s="636"/>
      <c r="Z23" s="672">
        <v>5.0999999999999996</v>
      </c>
      <c r="AA23" s="672"/>
      <c r="AB23" s="672"/>
      <c r="AC23" s="672"/>
      <c r="AD23" s="673" t="s">
        <v>246</v>
      </c>
      <c r="AE23" s="673"/>
      <c r="AF23" s="673"/>
      <c r="AG23" s="673"/>
      <c r="AH23" s="673"/>
      <c r="AI23" s="673"/>
      <c r="AJ23" s="673"/>
      <c r="AK23" s="673"/>
      <c r="AL23" s="637" t="s">
        <v>246</v>
      </c>
      <c r="AM23" s="638"/>
      <c r="AN23" s="638"/>
      <c r="AO23" s="674"/>
      <c r="AP23" s="631" t="s">
        <v>285</v>
      </c>
      <c r="AQ23" s="711"/>
      <c r="AR23" s="711"/>
      <c r="AS23" s="711"/>
      <c r="AT23" s="711"/>
      <c r="AU23" s="711"/>
      <c r="AV23" s="711"/>
      <c r="AW23" s="711"/>
      <c r="AX23" s="711"/>
      <c r="AY23" s="711"/>
      <c r="AZ23" s="711"/>
      <c r="BA23" s="711"/>
      <c r="BB23" s="711"/>
      <c r="BC23" s="711"/>
      <c r="BD23" s="711"/>
      <c r="BE23" s="711"/>
      <c r="BF23" s="712"/>
      <c r="BG23" s="634" t="s">
        <v>246</v>
      </c>
      <c r="BH23" s="635"/>
      <c r="BI23" s="635"/>
      <c r="BJ23" s="635"/>
      <c r="BK23" s="635"/>
      <c r="BL23" s="635"/>
      <c r="BM23" s="635"/>
      <c r="BN23" s="636"/>
      <c r="BO23" s="672" t="s">
        <v>129</v>
      </c>
      <c r="BP23" s="672"/>
      <c r="BQ23" s="672"/>
      <c r="BR23" s="672"/>
      <c r="BS23" s="673" t="s">
        <v>129</v>
      </c>
      <c r="BT23" s="673"/>
      <c r="BU23" s="673"/>
      <c r="BV23" s="673"/>
      <c r="BW23" s="673"/>
      <c r="BX23" s="673"/>
      <c r="BY23" s="673"/>
      <c r="BZ23" s="673"/>
      <c r="CA23" s="673"/>
      <c r="CB23" s="713"/>
      <c r="CD23" s="686" t="s">
        <v>224</v>
      </c>
      <c r="CE23" s="687"/>
      <c r="CF23" s="687"/>
      <c r="CG23" s="687"/>
      <c r="CH23" s="687"/>
      <c r="CI23" s="687"/>
      <c r="CJ23" s="687"/>
      <c r="CK23" s="687"/>
      <c r="CL23" s="687"/>
      <c r="CM23" s="687"/>
      <c r="CN23" s="687"/>
      <c r="CO23" s="687"/>
      <c r="CP23" s="687"/>
      <c r="CQ23" s="688"/>
      <c r="CR23" s="686" t="s">
        <v>286</v>
      </c>
      <c r="CS23" s="687"/>
      <c r="CT23" s="687"/>
      <c r="CU23" s="687"/>
      <c r="CV23" s="687"/>
      <c r="CW23" s="687"/>
      <c r="CX23" s="687"/>
      <c r="CY23" s="688"/>
      <c r="CZ23" s="686" t="s">
        <v>287</v>
      </c>
      <c r="DA23" s="687"/>
      <c r="DB23" s="687"/>
      <c r="DC23" s="688"/>
      <c r="DD23" s="686" t="s">
        <v>288</v>
      </c>
      <c r="DE23" s="687"/>
      <c r="DF23" s="687"/>
      <c r="DG23" s="687"/>
      <c r="DH23" s="687"/>
      <c r="DI23" s="687"/>
      <c r="DJ23" s="687"/>
      <c r="DK23" s="688"/>
      <c r="DL23" s="724" t="s">
        <v>289</v>
      </c>
      <c r="DM23" s="725"/>
      <c r="DN23" s="725"/>
      <c r="DO23" s="725"/>
      <c r="DP23" s="725"/>
      <c r="DQ23" s="725"/>
      <c r="DR23" s="725"/>
      <c r="DS23" s="725"/>
      <c r="DT23" s="725"/>
      <c r="DU23" s="725"/>
      <c r="DV23" s="726"/>
      <c r="DW23" s="686" t="s">
        <v>290</v>
      </c>
      <c r="DX23" s="687"/>
      <c r="DY23" s="687"/>
      <c r="DZ23" s="687"/>
      <c r="EA23" s="687"/>
      <c r="EB23" s="687"/>
      <c r="EC23" s="688"/>
    </row>
    <row r="24" spans="2:133" ht="11.25" customHeight="1" x14ac:dyDescent="0.15">
      <c r="B24" s="631" t="s">
        <v>291</v>
      </c>
      <c r="C24" s="632"/>
      <c r="D24" s="632"/>
      <c r="E24" s="632"/>
      <c r="F24" s="632"/>
      <c r="G24" s="632"/>
      <c r="H24" s="632"/>
      <c r="I24" s="632"/>
      <c r="J24" s="632"/>
      <c r="K24" s="632"/>
      <c r="L24" s="632"/>
      <c r="M24" s="632"/>
      <c r="N24" s="632"/>
      <c r="O24" s="632"/>
      <c r="P24" s="632"/>
      <c r="Q24" s="633"/>
      <c r="R24" s="634">
        <v>2</v>
      </c>
      <c r="S24" s="635"/>
      <c r="T24" s="635"/>
      <c r="U24" s="635"/>
      <c r="V24" s="635"/>
      <c r="W24" s="635"/>
      <c r="X24" s="635"/>
      <c r="Y24" s="636"/>
      <c r="Z24" s="672">
        <v>0</v>
      </c>
      <c r="AA24" s="672"/>
      <c r="AB24" s="672"/>
      <c r="AC24" s="672"/>
      <c r="AD24" s="673" t="s">
        <v>246</v>
      </c>
      <c r="AE24" s="673"/>
      <c r="AF24" s="673"/>
      <c r="AG24" s="673"/>
      <c r="AH24" s="673"/>
      <c r="AI24" s="673"/>
      <c r="AJ24" s="673"/>
      <c r="AK24" s="673"/>
      <c r="AL24" s="637" t="s">
        <v>129</v>
      </c>
      <c r="AM24" s="638"/>
      <c r="AN24" s="638"/>
      <c r="AO24" s="674"/>
      <c r="AP24" s="631" t="s">
        <v>292</v>
      </c>
      <c r="AQ24" s="711"/>
      <c r="AR24" s="711"/>
      <c r="AS24" s="711"/>
      <c r="AT24" s="711"/>
      <c r="AU24" s="711"/>
      <c r="AV24" s="711"/>
      <c r="AW24" s="711"/>
      <c r="AX24" s="711"/>
      <c r="AY24" s="711"/>
      <c r="AZ24" s="711"/>
      <c r="BA24" s="711"/>
      <c r="BB24" s="711"/>
      <c r="BC24" s="711"/>
      <c r="BD24" s="711"/>
      <c r="BE24" s="711"/>
      <c r="BF24" s="712"/>
      <c r="BG24" s="634" t="s">
        <v>129</v>
      </c>
      <c r="BH24" s="635"/>
      <c r="BI24" s="635"/>
      <c r="BJ24" s="635"/>
      <c r="BK24" s="635"/>
      <c r="BL24" s="635"/>
      <c r="BM24" s="635"/>
      <c r="BN24" s="636"/>
      <c r="BO24" s="672" t="s">
        <v>129</v>
      </c>
      <c r="BP24" s="672"/>
      <c r="BQ24" s="672"/>
      <c r="BR24" s="672"/>
      <c r="BS24" s="673" t="s">
        <v>246</v>
      </c>
      <c r="BT24" s="673"/>
      <c r="BU24" s="673"/>
      <c r="BV24" s="673"/>
      <c r="BW24" s="673"/>
      <c r="BX24" s="673"/>
      <c r="BY24" s="673"/>
      <c r="BZ24" s="673"/>
      <c r="CA24" s="673"/>
      <c r="CB24" s="713"/>
      <c r="CD24" s="692" t="s">
        <v>293</v>
      </c>
      <c r="CE24" s="693"/>
      <c r="CF24" s="693"/>
      <c r="CG24" s="693"/>
      <c r="CH24" s="693"/>
      <c r="CI24" s="693"/>
      <c r="CJ24" s="693"/>
      <c r="CK24" s="693"/>
      <c r="CL24" s="693"/>
      <c r="CM24" s="693"/>
      <c r="CN24" s="693"/>
      <c r="CO24" s="693"/>
      <c r="CP24" s="693"/>
      <c r="CQ24" s="694"/>
      <c r="CR24" s="689">
        <v>2747488</v>
      </c>
      <c r="CS24" s="690"/>
      <c r="CT24" s="690"/>
      <c r="CU24" s="690"/>
      <c r="CV24" s="690"/>
      <c r="CW24" s="690"/>
      <c r="CX24" s="690"/>
      <c r="CY24" s="715"/>
      <c r="CZ24" s="716">
        <v>33.1</v>
      </c>
      <c r="DA24" s="698"/>
      <c r="DB24" s="698"/>
      <c r="DC24" s="718"/>
      <c r="DD24" s="714">
        <v>1798161</v>
      </c>
      <c r="DE24" s="690"/>
      <c r="DF24" s="690"/>
      <c r="DG24" s="690"/>
      <c r="DH24" s="690"/>
      <c r="DI24" s="690"/>
      <c r="DJ24" s="690"/>
      <c r="DK24" s="715"/>
      <c r="DL24" s="714">
        <v>1648070</v>
      </c>
      <c r="DM24" s="690"/>
      <c r="DN24" s="690"/>
      <c r="DO24" s="690"/>
      <c r="DP24" s="690"/>
      <c r="DQ24" s="690"/>
      <c r="DR24" s="690"/>
      <c r="DS24" s="690"/>
      <c r="DT24" s="690"/>
      <c r="DU24" s="690"/>
      <c r="DV24" s="715"/>
      <c r="DW24" s="716">
        <v>37</v>
      </c>
      <c r="DX24" s="698"/>
      <c r="DY24" s="698"/>
      <c r="DZ24" s="698"/>
      <c r="EA24" s="698"/>
      <c r="EB24" s="698"/>
      <c r="EC24" s="717"/>
    </row>
    <row r="25" spans="2:133" ht="11.25" customHeight="1" x14ac:dyDescent="0.15">
      <c r="B25" s="631" t="s">
        <v>294</v>
      </c>
      <c r="C25" s="632"/>
      <c r="D25" s="632"/>
      <c r="E25" s="632"/>
      <c r="F25" s="632"/>
      <c r="G25" s="632"/>
      <c r="H25" s="632"/>
      <c r="I25" s="632"/>
      <c r="J25" s="632"/>
      <c r="K25" s="632"/>
      <c r="L25" s="632"/>
      <c r="M25" s="632"/>
      <c r="N25" s="632"/>
      <c r="O25" s="632"/>
      <c r="P25" s="632"/>
      <c r="Q25" s="633"/>
      <c r="R25" s="634">
        <v>4845337</v>
      </c>
      <c r="S25" s="635"/>
      <c r="T25" s="635"/>
      <c r="U25" s="635"/>
      <c r="V25" s="635"/>
      <c r="W25" s="635"/>
      <c r="X25" s="635"/>
      <c r="Y25" s="636"/>
      <c r="Z25" s="672">
        <v>57.3</v>
      </c>
      <c r="AA25" s="672"/>
      <c r="AB25" s="672"/>
      <c r="AC25" s="672"/>
      <c r="AD25" s="673">
        <v>4406796</v>
      </c>
      <c r="AE25" s="673"/>
      <c r="AF25" s="673"/>
      <c r="AG25" s="673"/>
      <c r="AH25" s="673"/>
      <c r="AI25" s="673"/>
      <c r="AJ25" s="673"/>
      <c r="AK25" s="673"/>
      <c r="AL25" s="637">
        <v>99.8</v>
      </c>
      <c r="AM25" s="638"/>
      <c r="AN25" s="638"/>
      <c r="AO25" s="674"/>
      <c r="AP25" s="631" t="s">
        <v>295</v>
      </c>
      <c r="AQ25" s="711"/>
      <c r="AR25" s="711"/>
      <c r="AS25" s="711"/>
      <c r="AT25" s="711"/>
      <c r="AU25" s="711"/>
      <c r="AV25" s="711"/>
      <c r="AW25" s="711"/>
      <c r="AX25" s="711"/>
      <c r="AY25" s="711"/>
      <c r="AZ25" s="711"/>
      <c r="BA25" s="711"/>
      <c r="BB25" s="711"/>
      <c r="BC25" s="711"/>
      <c r="BD25" s="711"/>
      <c r="BE25" s="711"/>
      <c r="BF25" s="712"/>
      <c r="BG25" s="634" t="s">
        <v>129</v>
      </c>
      <c r="BH25" s="635"/>
      <c r="BI25" s="635"/>
      <c r="BJ25" s="635"/>
      <c r="BK25" s="635"/>
      <c r="BL25" s="635"/>
      <c r="BM25" s="635"/>
      <c r="BN25" s="636"/>
      <c r="BO25" s="672" t="s">
        <v>246</v>
      </c>
      <c r="BP25" s="672"/>
      <c r="BQ25" s="672"/>
      <c r="BR25" s="672"/>
      <c r="BS25" s="673" t="s">
        <v>129</v>
      </c>
      <c r="BT25" s="673"/>
      <c r="BU25" s="673"/>
      <c r="BV25" s="673"/>
      <c r="BW25" s="673"/>
      <c r="BX25" s="673"/>
      <c r="BY25" s="673"/>
      <c r="BZ25" s="673"/>
      <c r="CA25" s="673"/>
      <c r="CB25" s="713"/>
      <c r="CD25" s="631" t="s">
        <v>296</v>
      </c>
      <c r="CE25" s="632"/>
      <c r="CF25" s="632"/>
      <c r="CG25" s="632"/>
      <c r="CH25" s="632"/>
      <c r="CI25" s="632"/>
      <c r="CJ25" s="632"/>
      <c r="CK25" s="632"/>
      <c r="CL25" s="632"/>
      <c r="CM25" s="632"/>
      <c r="CN25" s="632"/>
      <c r="CO25" s="632"/>
      <c r="CP25" s="632"/>
      <c r="CQ25" s="633"/>
      <c r="CR25" s="634">
        <v>1024912</v>
      </c>
      <c r="CS25" s="647"/>
      <c r="CT25" s="647"/>
      <c r="CU25" s="647"/>
      <c r="CV25" s="647"/>
      <c r="CW25" s="647"/>
      <c r="CX25" s="647"/>
      <c r="CY25" s="648"/>
      <c r="CZ25" s="637">
        <v>12.4</v>
      </c>
      <c r="DA25" s="649"/>
      <c r="DB25" s="649"/>
      <c r="DC25" s="650"/>
      <c r="DD25" s="640">
        <v>926163</v>
      </c>
      <c r="DE25" s="647"/>
      <c r="DF25" s="647"/>
      <c r="DG25" s="647"/>
      <c r="DH25" s="647"/>
      <c r="DI25" s="647"/>
      <c r="DJ25" s="647"/>
      <c r="DK25" s="648"/>
      <c r="DL25" s="640">
        <v>809075</v>
      </c>
      <c r="DM25" s="647"/>
      <c r="DN25" s="647"/>
      <c r="DO25" s="647"/>
      <c r="DP25" s="647"/>
      <c r="DQ25" s="647"/>
      <c r="DR25" s="647"/>
      <c r="DS25" s="647"/>
      <c r="DT25" s="647"/>
      <c r="DU25" s="647"/>
      <c r="DV25" s="648"/>
      <c r="DW25" s="637">
        <v>18.100000000000001</v>
      </c>
      <c r="DX25" s="649"/>
      <c r="DY25" s="649"/>
      <c r="DZ25" s="649"/>
      <c r="EA25" s="649"/>
      <c r="EB25" s="649"/>
      <c r="EC25" s="661"/>
    </row>
    <row r="26" spans="2:133" ht="11.25" customHeight="1" x14ac:dyDescent="0.15">
      <c r="B26" s="631" t="s">
        <v>297</v>
      </c>
      <c r="C26" s="632"/>
      <c r="D26" s="632"/>
      <c r="E26" s="632"/>
      <c r="F26" s="632"/>
      <c r="G26" s="632"/>
      <c r="H26" s="632"/>
      <c r="I26" s="632"/>
      <c r="J26" s="632"/>
      <c r="K26" s="632"/>
      <c r="L26" s="632"/>
      <c r="M26" s="632"/>
      <c r="N26" s="632"/>
      <c r="O26" s="632"/>
      <c r="P26" s="632"/>
      <c r="Q26" s="633"/>
      <c r="R26" s="634">
        <v>858</v>
      </c>
      <c r="S26" s="635"/>
      <c r="T26" s="635"/>
      <c r="U26" s="635"/>
      <c r="V26" s="635"/>
      <c r="W26" s="635"/>
      <c r="X26" s="635"/>
      <c r="Y26" s="636"/>
      <c r="Z26" s="672">
        <v>0</v>
      </c>
      <c r="AA26" s="672"/>
      <c r="AB26" s="672"/>
      <c r="AC26" s="672"/>
      <c r="AD26" s="673">
        <v>858</v>
      </c>
      <c r="AE26" s="673"/>
      <c r="AF26" s="673"/>
      <c r="AG26" s="673"/>
      <c r="AH26" s="673"/>
      <c r="AI26" s="673"/>
      <c r="AJ26" s="673"/>
      <c r="AK26" s="673"/>
      <c r="AL26" s="637">
        <v>0</v>
      </c>
      <c r="AM26" s="638"/>
      <c r="AN26" s="638"/>
      <c r="AO26" s="674"/>
      <c r="AP26" s="631" t="s">
        <v>298</v>
      </c>
      <c r="AQ26" s="711"/>
      <c r="AR26" s="711"/>
      <c r="AS26" s="711"/>
      <c r="AT26" s="711"/>
      <c r="AU26" s="711"/>
      <c r="AV26" s="711"/>
      <c r="AW26" s="711"/>
      <c r="AX26" s="711"/>
      <c r="AY26" s="711"/>
      <c r="AZ26" s="711"/>
      <c r="BA26" s="711"/>
      <c r="BB26" s="711"/>
      <c r="BC26" s="711"/>
      <c r="BD26" s="711"/>
      <c r="BE26" s="711"/>
      <c r="BF26" s="712"/>
      <c r="BG26" s="634" t="s">
        <v>129</v>
      </c>
      <c r="BH26" s="635"/>
      <c r="BI26" s="635"/>
      <c r="BJ26" s="635"/>
      <c r="BK26" s="635"/>
      <c r="BL26" s="635"/>
      <c r="BM26" s="635"/>
      <c r="BN26" s="636"/>
      <c r="BO26" s="672" t="s">
        <v>246</v>
      </c>
      <c r="BP26" s="672"/>
      <c r="BQ26" s="672"/>
      <c r="BR26" s="672"/>
      <c r="BS26" s="673" t="s">
        <v>246</v>
      </c>
      <c r="BT26" s="673"/>
      <c r="BU26" s="673"/>
      <c r="BV26" s="673"/>
      <c r="BW26" s="673"/>
      <c r="BX26" s="673"/>
      <c r="BY26" s="673"/>
      <c r="BZ26" s="673"/>
      <c r="CA26" s="673"/>
      <c r="CB26" s="713"/>
      <c r="CD26" s="631" t="s">
        <v>299</v>
      </c>
      <c r="CE26" s="632"/>
      <c r="CF26" s="632"/>
      <c r="CG26" s="632"/>
      <c r="CH26" s="632"/>
      <c r="CI26" s="632"/>
      <c r="CJ26" s="632"/>
      <c r="CK26" s="632"/>
      <c r="CL26" s="632"/>
      <c r="CM26" s="632"/>
      <c r="CN26" s="632"/>
      <c r="CO26" s="632"/>
      <c r="CP26" s="632"/>
      <c r="CQ26" s="633"/>
      <c r="CR26" s="634">
        <v>624874</v>
      </c>
      <c r="CS26" s="635"/>
      <c r="CT26" s="635"/>
      <c r="CU26" s="635"/>
      <c r="CV26" s="635"/>
      <c r="CW26" s="635"/>
      <c r="CX26" s="635"/>
      <c r="CY26" s="636"/>
      <c r="CZ26" s="637">
        <v>7.5</v>
      </c>
      <c r="DA26" s="649"/>
      <c r="DB26" s="649"/>
      <c r="DC26" s="650"/>
      <c r="DD26" s="640">
        <v>552612</v>
      </c>
      <c r="DE26" s="635"/>
      <c r="DF26" s="635"/>
      <c r="DG26" s="635"/>
      <c r="DH26" s="635"/>
      <c r="DI26" s="635"/>
      <c r="DJ26" s="635"/>
      <c r="DK26" s="636"/>
      <c r="DL26" s="640" t="s">
        <v>129</v>
      </c>
      <c r="DM26" s="635"/>
      <c r="DN26" s="635"/>
      <c r="DO26" s="635"/>
      <c r="DP26" s="635"/>
      <c r="DQ26" s="635"/>
      <c r="DR26" s="635"/>
      <c r="DS26" s="635"/>
      <c r="DT26" s="635"/>
      <c r="DU26" s="635"/>
      <c r="DV26" s="636"/>
      <c r="DW26" s="637" t="s">
        <v>129</v>
      </c>
      <c r="DX26" s="649"/>
      <c r="DY26" s="649"/>
      <c r="DZ26" s="649"/>
      <c r="EA26" s="649"/>
      <c r="EB26" s="649"/>
      <c r="EC26" s="661"/>
    </row>
    <row r="27" spans="2:133" ht="11.25" customHeight="1" x14ac:dyDescent="0.15">
      <c r="B27" s="631" t="s">
        <v>300</v>
      </c>
      <c r="C27" s="632"/>
      <c r="D27" s="632"/>
      <c r="E27" s="632"/>
      <c r="F27" s="632"/>
      <c r="G27" s="632"/>
      <c r="H27" s="632"/>
      <c r="I27" s="632"/>
      <c r="J27" s="632"/>
      <c r="K27" s="632"/>
      <c r="L27" s="632"/>
      <c r="M27" s="632"/>
      <c r="N27" s="632"/>
      <c r="O27" s="632"/>
      <c r="P27" s="632"/>
      <c r="Q27" s="633"/>
      <c r="R27" s="634">
        <v>36824</v>
      </c>
      <c r="S27" s="635"/>
      <c r="T27" s="635"/>
      <c r="U27" s="635"/>
      <c r="V27" s="635"/>
      <c r="W27" s="635"/>
      <c r="X27" s="635"/>
      <c r="Y27" s="636"/>
      <c r="Z27" s="672">
        <v>0.4</v>
      </c>
      <c r="AA27" s="672"/>
      <c r="AB27" s="672"/>
      <c r="AC27" s="672"/>
      <c r="AD27" s="673" t="s">
        <v>129</v>
      </c>
      <c r="AE27" s="673"/>
      <c r="AF27" s="673"/>
      <c r="AG27" s="673"/>
      <c r="AH27" s="673"/>
      <c r="AI27" s="673"/>
      <c r="AJ27" s="673"/>
      <c r="AK27" s="673"/>
      <c r="AL27" s="637" t="s">
        <v>246</v>
      </c>
      <c r="AM27" s="638"/>
      <c r="AN27" s="638"/>
      <c r="AO27" s="674"/>
      <c r="AP27" s="631" t="s">
        <v>301</v>
      </c>
      <c r="AQ27" s="632"/>
      <c r="AR27" s="632"/>
      <c r="AS27" s="632"/>
      <c r="AT27" s="632"/>
      <c r="AU27" s="632"/>
      <c r="AV27" s="632"/>
      <c r="AW27" s="632"/>
      <c r="AX27" s="632"/>
      <c r="AY27" s="632"/>
      <c r="AZ27" s="632"/>
      <c r="BA27" s="632"/>
      <c r="BB27" s="632"/>
      <c r="BC27" s="632"/>
      <c r="BD27" s="632"/>
      <c r="BE27" s="632"/>
      <c r="BF27" s="633"/>
      <c r="BG27" s="634">
        <v>910400</v>
      </c>
      <c r="BH27" s="635"/>
      <c r="BI27" s="635"/>
      <c r="BJ27" s="635"/>
      <c r="BK27" s="635"/>
      <c r="BL27" s="635"/>
      <c r="BM27" s="635"/>
      <c r="BN27" s="636"/>
      <c r="BO27" s="672">
        <v>100</v>
      </c>
      <c r="BP27" s="672"/>
      <c r="BQ27" s="672"/>
      <c r="BR27" s="672"/>
      <c r="BS27" s="673">
        <v>3818</v>
      </c>
      <c r="BT27" s="673"/>
      <c r="BU27" s="673"/>
      <c r="BV27" s="673"/>
      <c r="BW27" s="673"/>
      <c r="BX27" s="673"/>
      <c r="BY27" s="673"/>
      <c r="BZ27" s="673"/>
      <c r="CA27" s="673"/>
      <c r="CB27" s="713"/>
      <c r="CD27" s="631" t="s">
        <v>302</v>
      </c>
      <c r="CE27" s="632"/>
      <c r="CF27" s="632"/>
      <c r="CG27" s="632"/>
      <c r="CH27" s="632"/>
      <c r="CI27" s="632"/>
      <c r="CJ27" s="632"/>
      <c r="CK27" s="632"/>
      <c r="CL27" s="632"/>
      <c r="CM27" s="632"/>
      <c r="CN27" s="632"/>
      <c r="CO27" s="632"/>
      <c r="CP27" s="632"/>
      <c r="CQ27" s="633"/>
      <c r="CR27" s="634">
        <v>1113179</v>
      </c>
      <c r="CS27" s="647"/>
      <c r="CT27" s="647"/>
      <c r="CU27" s="647"/>
      <c r="CV27" s="647"/>
      <c r="CW27" s="647"/>
      <c r="CX27" s="647"/>
      <c r="CY27" s="648"/>
      <c r="CZ27" s="637">
        <v>13.4</v>
      </c>
      <c r="DA27" s="649"/>
      <c r="DB27" s="649"/>
      <c r="DC27" s="650"/>
      <c r="DD27" s="640">
        <v>262601</v>
      </c>
      <c r="DE27" s="647"/>
      <c r="DF27" s="647"/>
      <c r="DG27" s="647"/>
      <c r="DH27" s="647"/>
      <c r="DI27" s="647"/>
      <c r="DJ27" s="647"/>
      <c r="DK27" s="648"/>
      <c r="DL27" s="640">
        <v>229598</v>
      </c>
      <c r="DM27" s="647"/>
      <c r="DN27" s="647"/>
      <c r="DO27" s="647"/>
      <c r="DP27" s="647"/>
      <c r="DQ27" s="647"/>
      <c r="DR27" s="647"/>
      <c r="DS27" s="647"/>
      <c r="DT27" s="647"/>
      <c r="DU27" s="647"/>
      <c r="DV27" s="648"/>
      <c r="DW27" s="637">
        <v>5.0999999999999996</v>
      </c>
      <c r="DX27" s="649"/>
      <c r="DY27" s="649"/>
      <c r="DZ27" s="649"/>
      <c r="EA27" s="649"/>
      <c r="EB27" s="649"/>
      <c r="EC27" s="661"/>
    </row>
    <row r="28" spans="2:133" ht="11.25" customHeight="1" x14ac:dyDescent="0.15">
      <c r="B28" s="631" t="s">
        <v>303</v>
      </c>
      <c r="C28" s="632"/>
      <c r="D28" s="632"/>
      <c r="E28" s="632"/>
      <c r="F28" s="632"/>
      <c r="G28" s="632"/>
      <c r="H28" s="632"/>
      <c r="I28" s="632"/>
      <c r="J28" s="632"/>
      <c r="K28" s="632"/>
      <c r="L28" s="632"/>
      <c r="M28" s="632"/>
      <c r="N28" s="632"/>
      <c r="O28" s="632"/>
      <c r="P28" s="632"/>
      <c r="Q28" s="633"/>
      <c r="R28" s="634">
        <v>35210</v>
      </c>
      <c r="S28" s="635"/>
      <c r="T28" s="635"/>
      <c r="U28" s="635"/>
      <c r="V28" s="635"/>
      <c r="W28" s="635"/>
      <c r="X28" s="635"/>
      <c r="Y28" s="636"/>
      <c r="Z28" s="672">
        <v>0.4</v>
      </c>
      <c r="AA28" s="672"/>
      <c r="AB28" s="672"/>
      <c r="AC28" s="672"/>
      <c r="AD28" s="673" t="s">
        <v>129</v>
      </c>
      <c r="AE28" s="673"/>
      <c r="AF28" s="673"/>
      <c r="AG28" s="673"/>
      <c r="AH28" s="673"/>
      <c r="AI28" s="673"/>
      <c r="AJ28" s="673"/>
      <c r="AK28" s="673"/>
      <c r="AL28" s="637" t="s">
        <v>129</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304</v>
      </c>
      <c r="CE28" s="632"/>
      <c r="CF28" s="632"/>
      <c r="CG28" s="632"/>
      <c r="CH28" s="632"/>
      <c r="CI28" s="632"/>
      <c r="CJ28" s="632"/>
      <c r="CK28" s="632"/>
      <c r="CL28" s="632"/>
      <c r="CM28" s="632"/>
      <c r="CN28" s="632"/>
      <c r="CO28" s="632"/>
      <c r="CP28" s="632"/>
      <c r="CQ28" s="633"/>
      <c r="CR28" s="634">
        <v>609397</v>
      </c>
      <c r="CS28" s="635"/>
      <c r="CT28" s="635"/>
      <c r="CU28" s="635"/>
      <c r="CV28" s="635"/>
      <c r="CW28" s="635"/>
      <c r="CX28" s="635"/>
      <c r="CY28" s="636"/>
      <c r="CZ28" s="637">
        <v>7.4</v>
      </c>
      <c r="DA28" s="649"/>
      <c r="DB28" s="649"/>
      <c r="DC28" s="650"/>
      <c r="DD28" s="640">
        <v>609397</v>
      </c>
      <c r="DE28" s="635"/>
      <c r="DF28" s="635"/>
      <c r="DG28" s="635"/>
      <c r="DH28" s="635"/>
      <c r="DI28" s="635"/>
      <c r="DJ28" s="635"/>
      <c r="DK28" s="636"/>
      <c r="DL28" s="640">
        <v>609397</v>
      </c>
      <c r="DM28" s="635"/>
      <c r="DN28" s="635"/>
      <c r="DO28" s="635"/>
      <c r="DP28" s="635"/>
      <c r="DQ28" s="635"/>
      <c r="DR28" s="635"/>
      <c r="DS28" s="635"/>
      <c r="DT28" s="635"/>
      <c r="DU28" s="635"/>
      <c r="DV28" s="636"/>
      <c r="DW28" s="637">
        <v>13.7</v>
      </c>
      <c r="DX28" s="649"/>
      <c r="DY28" s="649"/>
      <c r="DZ28" s="649"/>
      <c r="EA28" s="649"/>
      <c r="EB28" s="649"/>
      <c r="EC28" s="661"/>
    </row>
    <row r="29" spans="2:133" ht="11.25" customHeight="1" x14ac:dyDescent="0.15">
      <c r="B29" s="631" t="s">
        <v>305</v>
      </c>
      <c r="C29" s="632"/>
      <c r="D29" s="632"/>
      <c r="E29" s="632"/>
      <c r="F29" s="632"/>
      <c r="G29" s="632"/>
      <c r="H29" s="632"/>
      <c r="I29" s="632"/>
      <c r="J29" s="632"/>
      <c r="K29" s="632"/>
      <c r="L29" s="632"/>
      <c r="M29" s="632"/>
      <c r="N29" s="632"/>
      <c r="O29" s="632"/>
      <c r="P29" s="632"/>
      <c r="Q29" s="633"/>
      <c r="R29" s="634">
        <v>23096</v>
      </c>
      <c r="S29" s="635"/>
      <c r="T29" s="635"/>
      <c r="U29" s="635"/>
      <c r="V29" s="635"/>
      <c r="W29" s="635"/>
      <c r="X29" s="635"/>
      <c r="Y29" s="636"/>
      <c r="Z29" s="672">
        <v>0.3</v>
      </c>
      <c r="AA29" s="672"/>
      <c r="AB29" s="672"/>
      <c r="AC29" s="672"/>
      <c r="AD29" s="673" t="s">
        <v>129</v>
      </c>
      <c r="AE29" s="673"/>
      <c r="AF29" s="673"/>
      <c r="AG29" s="673"/>
      <c r="AH29" s="673"/>
      <c r="AI29" s="673"/>
      <c r="AJ29" s="673"/>
      <c r="AK29" s="673"/>
      <c r="AL29" s="637" t="s">
        <v>246</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306</v>
      </c>
      <c r="CE29" s="654"/>
      <c r="CF29" s="631" t="s">
        <v>307</v>
      </c>
      <c r="CG29" s="632"/>
      <c r="CH29" s="632"/>
      <c r="CI29" s="632"/>
      <c r="CJ29" s="632"/>
      <c r="CK29" s="632"/>
      <c r="CL29" s="632"/>
      <c r="CM29" s="632"/>
      <c r="CN29" s="632"/>
      <c r="CO29" s="632"/>
      <c r="CP29" s="632"/>
      <c r="CQ29" s="633"/>
      <c r="CR29" s="634">
        <v>609379</v>
      </c>
      <c r="CS29" s="647"/>
      <c r="CT29" s="647"/>
      <c r="CU29" s="647"/>
      <c r="CV29" s="647"/>
      <c r="CW29" s="647"/>
      <c r="CX29" s="647"/>
      <c r="CY29" s="648"/>
      <c r="CZ29" s="637">
        <v>7.3</v>
      </c>
      <c r="DA29" s="649"/>
      <c r="DB29" s="649"/>
      <c r="DC29" s="650"/>
      <c r="DD29" s="640">
        <v>609379</v>
      </c>
      <c r="DE29" s="647"/>
      <c r="DF29" s="647"/>
      <c r="DG29" s="647"/>
      <c r="DH29" s="647"/>
      <c r="DI29" s="647"/>
      <c r="DJ29" s="647"/>
      <c r="DK29" s="648"/>
      <c r="DL29" s="640">
        <v>609379</v>
      </c>
      <c r="DM29" s="647"/>
      <c r="DN29" s="647"/>
      <c r="DO29" s="647"/>
      <c r="DP29" s="647"/>
      <c r="DQ29" s="647"/>
      <c r="DR29" s="647"/>
      <c r="DS29" s="647"/>
      <c r="DT29" s="647"/>
      <c r="DU29" s="647"/>
      <c r="DV29" s="648"/>
      <c r="DW29" s="637">
        <v>13.7</v>
      </c>
      <c r="DX29" s="649"/>
      <c r="DY29" s="649"/>
      <c r="DZ29" s="649"/>
      <c r="EA29" s="649"/>
      <c r="EB29" s="649"/>
      <c r="EC29" s="661"/>
    </row>
    <row r="30" spans="2:133" ht="11.25" customHeight="1" x14ac:dyDescent="0.15">
      <c r="B30" s="631" t="s">
        <v>308</v>
      </c>
      <c r="C30" s="632"/>
      <c r="D30" s="632"/>
      <c r="E30" s="632"/>
      <c r="F30" s="632"/>
      <c r="G30" s="632"/>
      <c r="H30" s="632"/>
      <c r="I30" s="632"/>
      <c r="J30" s="632"/>
      <c r="K30" s="632"/>
      <c r="L30" s="632"/>
      <c r="M30" s="632"/>
      <c r="N30" s="632"/>
      <c r="O30" s="632"/>
      <c r="P30" s="632"/>
      <c r="Q30" s="633"/>
      <c r="R30" s="634">
        <v>1220118</v>
      </c>
      <c r="S30" s="635"/>
      <c r="T30" s="635"/>
      <c r="U30" s="635"/>
      <c r="V30" s="635"/>
      <c r="W30" s="635"/>
      <c r="X30" s="635"/>
      <c r="Y30" s="636"/>
      <c r="Z30" s="672">
        <v>14.4</v>
      </c>
      <c r="AA30" s="672"/>
      <c r="AB30" s="672"/>
      <c r="AC30" s="672"/>
      <c r="AD30" s="673" t="s">
        <v>246</v>
      </c>
      <c r="AE30" s="673"/>
      <c r="AF30" s="673"/>
      <c r="AG30" s="673"/>
      <c r="AH30" s="673"/>
      <c r="AI30" s="673"/>
      <c r="AJ30" s="673"/>
      <c r="AK30" s="673"/>
      <c r="AL30" s="637" t="s">
        <v>246</v>
      </c>
      <c r="AM30" s="638"/>
      <c r="AN30" s="638"/>
      <c r="AO30" s="674"/>
      <c r="AP30" s="686" t="s">
        <v>224</v>
      </c>
      <c r="AQ30" s="687"/>
      <c r="AR30" s="687"/>
      <c r="AS30" s="687"/>
      <c r="AT30" s="687"/>
      <c r="AU30" s="687"/>
      <c r="AV30" s="687"/>
      <c r="AW30" s="687"/>
      <c r="AX30" s="687"/>
      <c r="AY30" s="687"/>
      <c r="AZ30" s="687"/>
      <c r="BA30" s="687"/>
      <c r="BB30" s="687"/>
      <c r="BC30" s="687"/>
      <c r="BD30" s="687"/>
      <c r="BE30" s="687"/>
      <c r="BF30" s="688"/>
      <c r="BG30" s="686" t="s">
        <v>309</v>
      </c>
      <c r="BH30" s="704"/>
      <c r="BI30" s="704"/>
      <c r="BJ30" s="704"/>
      <c r="BK30" s="704"/>
      <c r="BL30" s="704"/>
      <c r="BM30" s="704"/>
      <c r="BN30" s="704"/>
      <c r="BO30" s="704"/>
      <c r="BP30" s="704"/>
      <c r="BQ30" s="705"/>
      <c r="BR30" s="686" t="s">
        <v>310</v>
      </c>
      <c r="BS30" s="704"/>
      <c r="BT30" s="704"/>
      <c r="BU30" s="704"/>
      <c r="BV30" s="704"/>
      <c r="BW30" s="704"/>
      <c r="BX30" s="704"/>
      <c r="BY30" s="704"/>
      <c r="BZ30" s="704"/>
      <c r="CA30" s="704"/>
      <c r="CB30" s="705"/>
      <c r="CD30" s="655"/>
      <c r="CE30" s="656"/>
      <c r="CF30" s="631" t="s">
        <v>311</v>
      </c>
      <c r="CG30" s="632"/>
      <c r="CH30" s="632"/>
      <c r="CI30" s="632"/>
      <c r="CJ30" s="632"/>
      <c r="CK30" s="632"/>
      <c r="CL30" s="632"/>
      <c r="CM30" s="632"/>
      <c r="CN30" s="632"/>
      <c r="CO30" s="632"/>
      <c r="CP30" s="632"/>
      <c r="CQ30" s="633"/>
      <c r="CR30" s="634">
        <v>587035</v>
      </c>
      <c r="CS30" s="635"/>
      <c r="CT30" s="635"/>
      <c r="CU30" s="635"/>
      <c r="CV30" s="635"/>
      <c r="CW30" s="635"/>
      <c r="CX30" s="635"/>
      <c r="CY30" s="636"/>
      <c r="CZ30" s="637">
        <v>7.1</v>
      </c>
      <c r="DA30" s="649"/>
      <c r="DB30" s="649"/>
      <c r="DC30" s="650"/>
      <c r="DD30" s="640">
        <v>587035</v>
      </c>
      <c r="DE30" s="635"/>
      <c r="DF30" s="635"/>
      <c r="DG30" s="635"/>
      <c r="DH30" s="635"/>
      <c r="DI30" s="635"/>
      <c r="DJ30" s="635"/>
      <c r="DK30" s="636"/>
      <c r="DL30" s="640">
        <v>587035</v>
      </c>
      <c r="DM30" s="635"/>
      <c r="DN30" s="635"/>
      <c r="DO30" s="635"/>
      <c r="DP30" s="635"/>
      <c r="DQ30" s="635"/>
      <c r="DR30" s="635"/>
      <c r="DS30" s="635"/>
      <c r="DT30" s="635"/>
      <c r="DU30" s="635"/>
      <c r="DV30" s="636"/>
      <c r="DW30" s="637">
        <v>13.2</v>
      </c>
      <c r="DX30" s="649"/>
      <c r="DY30" s="649"/>
      <c r="DZ30" s="649"/>
      <c r="EA30" s="649"/>
      <c r="EB30" s="649"/>
      <c r="EC30" s="661"/>
    </row>
    <row r="31" spans="2:133" ht="11.25" customHeight="1" x14ac:dyDescent="0.15">
      <c r="B31" s="701" t="s">
        <v>312</v>
      </c>
      <c r="C31" s="702"/>
      <c r="D31" s="702"/>
      <c r="E31" s="702"/>
      <c r="F31" s="702"/>
      <c r="G31" s="702"/>
      <c r="H31" s="702"/>
      <c r="I31" s="702"/>
      <c r="J31" s="702"/>
      <c r="K31" s="702"/>
      <c r="L31" s="702"/>
      <c r="M31" s="702"/>
      <c r="N31" s="702"/>
      <c r="O31" s="702"/>
      <c r="P31" s="702"/>
      <c r="Q31" s="703"/>
      <c r="R31" s="634" t="s">
        <v>246</v>
      </c>
      <c r="S31" s="635"/>
      <c r="T31" s="635"/>
      <c r="U31" s="635"/>
      <c r="V31" s="635"/>
      <c r="W31" s="635"/>
      <c r="X31" s="635"/>
      <c r="Y31" s="636"/>
      <c r="Z31" s="672" t="s">
        <v>246</v>
      </c>
      <c r="AA31" s="672"/>
      <c r="AB31" s="672"/>
      <c r="AC31" s="672"/>
      <c r="AD31" s="673" t="s">
        <v>129</v>
      </c>
      <c r="AE31" s="673"/>
      <c r="AF31" s="673"/>
      <c r="AG31" s="673"/>
      <c r="AH31" s="673"/>
      <c r="AI31" s="673"/>
      <c r="AJ31" s="673"/>
      <c r="AK31" s="673"/>
      <c r="AL31" s="637" t="s">
        <v>246</v>
      </c>
      <c r="AM31" s="638"/>
      <c r="AN31" s="638"/>
      <c r="AO31" s="674"/>
      <c r="AP31" s="706" t="s">
        <v>313</v>
      </c>
      <c r="AQ31" s="707"/>
      <c r="AR31" s="707"/>
      <c r="AS31" s="707"/>
      <c r="AT31" s="708" t="s">
        <v>314</v>
      </c>
      <c r="AU31" s="211"/>
      <c r="AV31" s="211"/>
      <c r="AW31" s="211"/>
      <c r="AX31" s="692" t="s">
        <v>187</v>
      </c>
      <c r="AY31" s="693"/>
      <c r="AZ31" s="693"/>
      <c r="BA31" s="693"/>
      <c r="BB31" s="693"/>
      <c r="BC31" s="693"/>
      <c r="BD31" s="693"/>
      <c r="BE31" s="693"/>
      <c r="BF31" s="694"/>
      <c r="BG31" s="696">
        <v>99.2</v>
      </c>
      <c r="BH31" s="697"/>
      <c r="BI31" s="697"/>
      <c r="BJ31" s="697"/>
      <c r="BK31" s="697"/>
      <c r="BL31" s="697"/>
      <c r="BM31" s="698">
        <v>94.9</v>
      </c>
      <c r="BN31" s="697"/>
      <c r="BO31" s="697"/>
      <c r="BP31" s="697"/>
      <c r="BQ31" s="699"/>
      <c r="BR31" s="696">
        <v>99.1</v>
      </c>
      <c r="BS31" s="697"/>
      <c r="BT31" s="697"/>
      <c r="BU31" s="697"/>
      <c r="BV31" s="697"/>
      <c r="BW31" s="697"/>
      <c r="BX31" s="698">
        <v>94.6</v>
      </c>
      <c r="BY31" s="697"/>
      <c r="BZ31" s="697"/>
      <c r="CA31" s="697"/>
      <c r="CB31" s="699"/>
      <c r="CD31" s="655"/>
      <c r="CE31" s="656"/>
      <c r="CF31" s="631" t="s">
        <v>315</v>
      </c>
      <c r="CG31" s="632"/>
      <c r="CH31" s="632"/>
      <c r="CI31" s="632"/>
      <c r="CJ31" s="632"/>
      <c r="CK31" s="632"/>
      <c r="CL31" s="632"/>
      <c r="CM31" s="632"/>
      <c r="CN31" s="632"/>
      <c r="CO31" s="632"/>
      <c r="CP31" s="632"/>
      <c r="CQ31" s="633"/>
      <c r="CR31" s="634">
        <v>22344</v>
      </c>
      <c r="CS31" s="647"/>
      <c r="CT31" s="647"/>
      <c r="CU31" s="647"/>
      <c r="CV31" s="647"/>
      <c r="CW31" s="647"/>
      <c r="CX31" s="647"/>
      <c r="CY31" s="648"/>
      <c r="CZ31" s="637">
        <v>0.3</v>
      </c>
      <c r="DA31" s="649"/>
      <c r="DB31" s="649"/>
      <c r="DC31" s="650"/>
      <c r="DD31" s="640">
        <v>22344</v>
      </c>
      <c r="DE31" s="647"/>
      <c r="DF31" s="647"/>
      <c r="DG31" s="647"/>
      <c r="DH31" s="647"/>
      <c r="DI31" s="647"/>
      <c r="DJ31" s="647"/>
      <c r="DK31" s="648"/>
      <c r="DL31" s="640">
        <v>22344</v>
      </c>
      <c r="DM31" s="647"/>
      <c r="DN31" s="647"/>
      <c r="DO31" s="647"/>
      <c r="DP31" s="647"/>
      <c r="DQ31" s="647"/>
      <c r="DR31" s="647"/>
      <c r="DS31" s="647"/>
      <c r="DT31" s="647"/>
      <c r="DU31" s="647"/>
      <c r="DV31" s="648"/>
      <c r="DW31" s="637">
        <v>0.5</v>
      </c>
      <c r="DX31" s="649"/>
      <c r="DY31" s="649"/>
      <c r="DZ31" s="649"/>
      <c r="EA31" s="649"/>
      <c r="EB31" s="649"/>
      <c r="EC31" s="661"/>
    </row>
    <row r="32" spans="2:133" ht="11.25" customHeight="1" x14ac:dyDescent="0.15">
      <c r="B32" s="631" t="s">
        <v>316</v>
      </c>
      <c r="C32" s="632"/>
      <c r="D32" s="632"/>
      <c r="E32" s="632"/>
      <c r="F32" s="632"/>
      <c r="G32" s="632"/>
      <c r="H32" s="632"/>
      <c r="I32" s="632"/>
      <c r="J32" s="632"/>
      <c r="K32" s="632"/>
      <c r="L32" s="632"/>
      <c r="M32" s="632"/>
      <c r="N32" s="632"/>
      <c r="O32" s="632"/>
      <c r="P32" s="632"/>
      <c r="Q32" s="633"/>
      <c r="R32" s="634">
        <v>729287</v>
      </c>
      <c r="S32" s="635"/>
      <c r="T32" s="635"/>
      <c r="U32" s="635"/>
      <c r="V32" s="635"/>
      <c r="W32" s="635"/>
      <c r="X32" s="635"/>
      <c r="Y32" s="636"/>
      <c r="Z32" s="672">
        <v>8.6</v>
      </c>
      <c r="AA32" s="672"/>
      <c r="AB32" s="672"/>
      <c r="AC32" s="672"/>
      <c r="AD32" s="673" t="s">
        <v>129</v>
      </c>
      <c r="AE32" s="673"/>
      <c r="AF32" s="673"/>
      <c r="AG32" s="673"/>
      <c r="AH32" s="673"/>
      <c r="AI32" s="673"/>
      <c r="AJ32" s="673"/>
      <c r="AK32" s="673"/>
      <c r="AL32" s="637" t="s">
        <v>129</v>
      </c>
      <c r="AM32" s="638"/>
      <c r="AN32" s="638"/>
      <c r="AO32" s="674"/>
      <c r="AP32" s="675"/>
      <c r="AQ32" s="676"/>
      <c r="AR32" s="676"/>
      <c r="AS32" s="676"/>
      <c r="AT32" s="709"/>
      <c r="AU32" s="207" t="s">
        <v>317</v>
      </c>
      <c r="AX32" s="631" t="s">
        <v>318</v>
      </c>
      <c r="AY32" s="632"/>
      <c r="AZ32" s="632"/>
      <c r="BA32" s="632"/>
      <c r="BB32" s="632"/>
      <c r="BC32" s="632"/>
      <c r="BD32" s="632"/>
      <c r="BE32" s="632"/>
      <c r="BF32" s="633"/>
      <c r="BG32" s="700">
        <v>99.4</v>
      </c>
      <c r="BH32" s="647"/>
      <c r="BI32" s="647"/>
      <c r="BJ32" s="647"/>
      <c r="BK32" s="647"/>
      <c r="BL32" s="647"/>
      <c r="BM32" s="638">
        <v>97.1</v>
      </c>
      <c r="BN32" s="647"/>
      <c r="BO32" s="647"/>
      <c r="BP32" s="647"/>
      <c r="BQ32" s="670"/>
      <c r="BR32" s="700">
        <v>99.2</v>
      </c>
      <c r="BS32" s="647"/>
      <c r="BT32" s="647"/>
      <c r="BU32" s="647"/>
      <c r="BV32" s="647"/>
      <c r="BW32" s="647"/>
      <c r="BX32" s="638">
        <v>96.8</v>
      </c>
      <c r="BY32" s="647"/>
      <c r="BZ32" s="647"/>
      <c r="CA32" s="647"/>
      <c r="CB32" s="670"/>
      <c r="CD32" s="657"/>
      <c r="CE32" s="658"/>
      <c r="CF32" s="631" t="s">
        <v>319</v>
      </c>
      <c r="CG32" s="632"/>
      <c r="CH32" s="632"/>
      <c r="CI32" s="632"/>
      <c r="CJ32" s="632"/>
      <c r="CK32" s="632"/>
      <c r="CL32" s="632"/>
      <c r="CM32" s="632"/>
      <c r="CN32" s="632"/>
      <c r="CO32" s="632"/>
      <c r="CP32" s="632"/>
      <c r="CQ32" s="633"/>
      <c r="CR32" s="634">
        <v>18</v>
      </c>
      <c r="CS32" s="635"/>
      <c r="CT32" s="635"/>
      <c r="CU32" s="635"/>
      <c r="CV32" s="635"/>
      <c r="CW32" s="635"/>
      <c r="CX32" s="635"/>
      <c r="CY32" s="636"/>
      <c r="CZ32" s="637">
        <v>0</v>
      </c>
      <c r="DA32" s="649"/>
      <c r="DB32" s="649"/>
      <c r="DC32" s="650"/>
      <c r="DD32" s="640">
        <v>18</v>
      </c>
      <c r="DE32" s="635"/>
      <c r="DF32" s="635"/>
      <c r="DG32" s="635"/>
      <c r="DH32" s="635"/>
      <c r="DI32" s="635"/>
      <c r="DJ32" s="635"/>
      <c r="DK32" s="636"/>
      <c r="DL32" s="640">
        <v>18</v>
      </c>
      <c r="DM32" s="635"/>
      <c r="DN32" s="635"/>
      <c r="DO32" s="635"/>
      <c r="DP32" s="635"/>
      <c r="DQ32" s="635"/>
      <c r="DR32" s="635"/>
      <c r="DS32" s="635"/>
      <c r="DT32" s="635"/>
      <c r="DU32" s="635"/>
      <c r="DV32" s="636"/>
      <c r="DW32" s="637">
        <v>0</v>
      </c>
      <c r="DX32" s="649"/>
      <c r="DY32" s="649"/>
      <c r="DZ32" s="649"/>
      <c r="EA32" s="649"/>
      <c r="EB32" s="649"/>
      <c r="EC32" s="661"/>
    </row>
    <row r="33" spans="2:133" ht="11.25" customHeight="1" x14ac:dyDescent="0.15">
      <c r="B33" s="631" t="s">
        <v>320</v>
      </c>
      <c r="C33" s="632"/>
      <c r="D33" s="632"/>
      <c r="E33" s="632"/>
      <c r="F33" s="632"/>
      <c r="G33" s="632"/>
      <c r="H33" s="632"/>
      <c r="I33" s="632"/>
      <c r="J33" s="632"/>
      <c r="K33" s="632"/>
      <c r="L33" s="632"/>
      <c r="M33" s="632"/>
      <c r="N33" s="632"/>
      <c r="O33" s="632"/>
      <c r="P33" s="632"/>
      <c r="Q33" s="633"/>
      <c r="R33" s="634">
        <v>11368</v>
      </c>
      <c r="S33" s="635"/>
      <c r="T33" s="635"/>
      <c r="U33" s="635"/>
      <c r="V33" s="635"/>
      <c r="W33" s="635"/>
      <c r="X33" s="635"/>
      <c r="Y33" s="636"/>
      <c r="Z33" s="672">
        <v>0.1</v>
      </c>
      <c r="AA33" s="672"/>
      <c r="AB33" s="672"/>
      <c r="AC33" s="672"/>
      <c r="AD33" s="673">
        <v>6459</v>
      </c>
      <c r="AE33" s="673"/>
      <c r="AF33" s="673"/>
      <c r="AG33" s="673"/>
      <c r="AH33" s="673"/>
      <c r="AI33" s="673"/>
      <c r="AJ33" s="673"/>
      <c r="AK33" s="673"/>
      <c r="AL33" s="637">
        <v>0.1</v>
      </c>
      <c r="AM33" s="638"/>
      <c r="AN33" s="638"/>
      <c r="AO33" s="674"/>
      <c r="AP33" s="677"/>
      <c r="AQ33" s="678"/>
      <c r="AR33" s="678"/>
      <c r="AS33" s="678"/>
      <c r="AT33" s="710"/>
      <c r="AU33" s="212"/>
      <c r="AV33" s="212"/>
      <c r="AW33" s="212"/>
      <c r="AX33" s="615" t="s">
        <v>321</v>
      </c>
      <c r="AY33" s="616"/>
      <c r="AZ33" s="616"/>
      <c r="BA33" s="616"/>
      <c r="BB33" s="616"/>
      <c r="BC33" s="616"/>
      <c r="BD33" s="616"/>
      <c r="BE33" s="616"/>
      <c r="BF33" s="617"/>
      <c r="BG33" s="695">
        <v>98.5</v>
      </c>
      <c r="BH33" s="619"/>
      <c r="BI33" s="619"/>
      <c r="BJ33" s="619"/>
      <c r="BK33" s="619"/>
      <c r="BL33" s="619"/>
      <c r="BM33" s="665">
        <v>94.4</v>
      </c>
      <c r="BN33" s="619"/>
      <c r="BO33" s="619"/>
      <c r="BP33" s="619"/>
      <c r="BQ33" s="682"/>
      <c r="BR33" s="695">
        <v>98.5</v>
      </c>
      <c r="BS33" s="619"/>
      <c r="BT33" s="619"/>
      <c r="BU33" s="619"/>
      <c r="BV33" s="619"/>
      <c r="BW33" s="619"/>
      <c r="BX33" s="665">
        <v>94.2</v>
      </c>
      <c r="BY33" s="619"/>
      <c r="BZ33" s="619"/>
      <c r="CA33" s="619"/>
      <c r="CB33" s="682"/>
      <c r="CD33" s="631" t="s">
        <v>322</v>
      </c>
      <c r="CE33" s="632"/>
      <c r="CF33" s="632"/>
      <c r="CG33" s="632"/>
      <c r="CH33" s="632"/>
      <c r="CI33" s="632"/>
      <c r="CJ33" s="632"/>
      <c r="CK33" s="632"/>
      <c r="CL33" s="632"/>
      <c r="CM33" s="632"/>
      <c r="CN33" s="632"/>
      <c r="CO33" s="632"/>
      <c r="CP33" s="632"/>
      <c r="CQ33" s="633"/>
      <c r="CR33" s="634">
        <v>4155383</v>
      </c>
      <c r="CS33" s="647"/>
      <c r="CT33" s="647"/>
      <c r="CU33" s="647"/>
      <c r="CV33" s="647"/>
      <c r="CW33" s="647"/>
      <c r="CX33" s="647"/>
      <c r="CY33" s="648"/>
      <c r="CZ33" s="637">
        <v>50.1</v>
      </c>
      <c r="DA33" s="649"/>
      <c r="DB33" s="649"/>
      <c r="DC33" s="650"/>
      <c r="DD33" s="640">
        <v>3319318</v>
      </c>
      <c r="DE33" s="647"/>
      <c r="DF33" s="647"/>
      <c r="DG33" s="647"/>
      <c r="DH33" s="647"/>
      <c r="DI33" s="647"/>
      <c r="DJ33" s="647"/>
      <c r="DK33" s="648"/>
      <c r="DL33" s="640">
        <v>1904980</v>
      </c>
      <c r="DM33" s="647"/>
      <c r="DN33" s="647"/>
      <c r="DO33" s="647"/>
      <c r="DP33" s="647"/>
      <c r="DQ33" s="647"/>
      <c r="DR33" s="647"/>
      <c r="DS33" s="647"/>
      <c r="DT33" s="647"/>
      <c r="DU33" s="647"/>
      <c r="DV33" s="648"/>
      <c r="DW33" s="637">
        <v>42.7</v>
      </c>
      <c r="DX33" s="649"/>
      <c r="DY33" s="649"/>
      <c r="DZ33" s="649"/>
      <c r="EA33" s="649"/>
      <c r="EB33" s="649"/>
      <c r="EC33" s="661"/>
    </row>
    <row r="34" spans="2:133" ht="11.25" customHeight="1" x14ac:dyDescent="0.15">
      <c r="B34" s="631" t="s">
        <v>323</v>
      </c>
      <c r="C34" s="632"/>
      <c r="D34" s="632"/>
      <c r="E34" s="632"/>
      <c r="F34" s="632"/>
      <c r="G34" s="632"/>
      <c r="H34" s="632"/>
      <c r="I34" s="632"/>
      <c r="J34" s="632"/>
      <c r="K34" s="632"/>
      <c r="L34" s="632"/>
      <c r="M34" s="632"/>
      <c r="N34" s="632"/>
      <c r="O34" s="632"/>
      <c r="P34" s="632"/>
      <c r="Q34" s="633"/>
      <c r="R34" s="634">
        <v>47432</v>
      </c>
      <c r="S34" s="635"/>
      <c r="T34" s="635"/>
      <c r="U34" s="635"/>
      <c r="V34" s="635"/>
      <c r="W34" s="635"/>
      <c r="X34" s="635"/>
      <c r="Y34" s="636"/>
      <c r="Z34" s="672">
        <v>0.6</v>
      </c>
      <c r="AA34" s="672"/>
      <c r="AB34" s="672"/>
      <c r="AC34" s="672"/>
      <c r="AD34" s="673" t="s">
        <v>246</v>
      </c>
      <c r="AE34" s="673"/>
      <c r="AF34" s="673"/>
      <c r="AG34" s="673"/>
      <c r="AH34" s="673"/>
      <c r="AI34" s="673"/>
      <c r="AJ34" s="673"/>
      <c r="AK34" s="673"/>
      <c r="AL34" s="637" t="s">
        <v>129</v>
      </c>
      <c r="AM34" s="638"/>
      <c r="AN34" s="638"/>
      <c r="AO34" s="674"/>
      <c r="AP34" s="215"/>
      <c r="AQ34" s="216"/>
      <c r="AS34" s="211"/>
      <c r="AT34" s="211"/>
      <c r="AU34" s="211"/>
      <c r="AV34" s="211"/>
      <c r="AW34" s="211"/>
      <c r="AX34" s="211"/>
      <c r="AY34" s="211"/>
      <c r="AZ34" s="211"/>
      <c r="BA34" s="211"/>
      <c r="BB34" s="211"/>
      <c r="BC34" s="211"/>
      <c r="BD34" s="211"/>
      <c r="BE34" s="211"/>
      <c r="BF34" s="211"/>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D34" s="631" t="s">
        <v>324</v>
      </c>
      <c r="CE34" s="632"/>
      <c r="CF34" s="632"/>
      <c r="CG34" s="632"/>
      <c r="CH34" s="632"/>
      <c r="CI34" s="632"/>
      <c r="CJ34" s="632"/>
      <c r="CK34" s="632"/>
      <c r="CL34" s="632"/>
      <c r="CM34" s="632"/>
      <c r="CN34" s="632"/>
      <c r="CO34" s="632"/>
      <c r="CP34" s="632"/>
      <c r="CQ34" s="633"/>
      <c r="CR34" s="634">
        <v>1534971</v>
      </c>
      <c r="CS34" s="635"/>
      <c r="CT34" s="635"/>
      <c r="CU34" s="635"/>
      <c r="CV34" s="635"/>
      <c r="CW34" s="635"/>
      <c r="CX34" s="635"/>
      <c r="CY34" s="636"/>
      <c r="CZ34" s="637">
        <v>18.5</v>
      </c>
      <c r="DA34" s="649"/>
      <c r="DB34" s="649"/>
      <c r="DC34" s="650"/>
      <c r="DD34" s="640">
        <v>1067888</v>
      </c>
      <c r="DE34" s="635"/>
      <c r="DF34" s="635"/>
      <c r="DG34" s="635"/>
      <c r="DH34" s="635"/>
      <c r="DI34" s="635"/>
      <c r="DJ34" s="635"/>
      <c r="DK34" s="636"/>
      <c r="DL34" s="640">
        <v>317482</v>
      </c>
      <c r="DM34" s="635"/>
      <c r="DN34" s="635"/>
      <c r="DO34" s="635"/>
      <c r="DP34" s="635"/>
      <c r="DQ34" s="635"/>
      <c r="DR34" s="635"/>
      <c r="DS34" s="635"/>
      <c r="DT34" s="635"/>
      <c r="DU34" s="635"/>
      <c r="DV34" s="636"/>
      <c r="DW34" s="637">
        <v>7.1</v>
      </c>
      <c r="DX34" s="649"/>
      <c r="DY34" s="649"/>
      <c r="DZ34" s="649"/>
      <c r="EA34" s="649"/>
      <c r="EB34" s="649"/>
      <c r="EC34" s="661"/>
    </row>
    <row r="35" spans="2:133" ht="11.25" customHeight="1" x14ac:dyDescent="0.15">
      <c r="B35" s="631" t="s">
        <v>325</v>
      </c>
      <c r="C35" s="632"/>
      <c r="D35" s="632"/>
      <c r="E35" s="632"/>
      <c r="F35" s="632"/>
      <c r="G35" s="632"/>
      <c r="H35" s="632"/>
      <c r="I35" s="632"/>
      <c r="J35" s="632"/>
      <c r="K35" s="632"/>
      <c r="L35" s="632"/>
      <c r="M35" s="632"/>
      <c r="N35" s="632"/>
      <c r="O35" s="632"/>
      <c r="P35" s="632"/>
      <c r="Q35" s="633"/>
      <c r="R35" s="634">
        <v>121164</v>
      </c>
      <c r="S35" s="635"/>
      <c r="T35" s="635"/>
      <c r="U35" s="635"/>
      <c r="V35" s="635"/>
      <c r="W35" s="635"/>
      <c r="X35" s="635"/>
      <c r="Y35" s="636"/>
      <c r="Z35" s="672">
        <v>1.4</v>
      </c>
      <c r="AA35" s="672"/>
      <c r="AB35" s="672"/>
      <c r="AC35" s="672"/>
      <c r="AD35" s="673" t="s">
        <v>129</v>
      </c>
      <c r="AE35" s="673"/>
      <c r="AF35" s="673"/>
      <c r="AG35" s="673"/>
      <c r="AH35" s="673"/>
      <c r="AI35" s="673"/>
      <c r="AJ35" s="673"/>
      <c r="AK35" s="673"/>
      <c r="AL35" s="637" t="s">
        <v>129</v>
      </c>
      <c r="AM35" s="638"/>
      <c r="AN35" s="638"/>
      <c r="AO35" s="674"/>
      <c r="AP35" s="217"/>
      <c r="AQ35" s="686" t="s">
        <v>326</v>
      </c>
      <c r="AR35" s="687"/>
      <c r="AS35" s="687"/>
      <c r="AT35" s="687"/>
      <c r="AU35" s="687"/>
      <c r="AV35" s="687"/>
      <c r="AW35" s="687"/>
      <c r="AX35" s="687"/>
      <c r="AY35" s="687"/>
      <c r="AZ35" s="687"/>
      <c r="BA35" s="687"/>
      <c r="BB35" s="687"/>
      <c r="BC35" s="687"/>
      <c r="BD35" s="687"/>
      <c r="BE35" s="687"/>
      <c r="BF35" s="688"/>
      <c r="BG35" s="686" t="s">
        <v>327</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328</v>
      </c>
      <c r="CE35" s="632"/>
      <c r="CF35" s="632"/>
      <c r="CG35" s="632"/>
      <c r="CH35" s="632"/>
      <c r="CI35" s="632"/>
      <c r="CJ35" s="632"/>
      <c r="CK35" s="632"/>
      <c r="CL35" s="632"/>
      <c r="CM35" s="632"/>
      <c r="CN35" s="632"/>
      <c r="CO35" s="632"/>
      <c r="CP35" s="632"/>
      <c r="CQ35" s="633"/>
      <c r="CR35" s="634">
        <v>218969</v>
      </c>
      <c r="CS35" s="647"/>
      <c r="CT35" s="647"/>
      <c r="CU35" s="647"/>
      <c r="CV35" s="647"/>
      <c r="CW35" s="647"/>
      <c r="CX35" s="647"/>
      <c r="CY35" s="648"/>
      <c r="CZ35" s="637">
        <v>2.6</v>
      </c>
      <c r="DA35" s="649"/>
      <c r="DB35" s="649"/>
      <c r="DC35" s="650"/>
      <c r="DD35" s="640">
        <v>162558</v>
      </c>
      <c r="DE35" s="647"/>
      <c r="DF35" s="647"/>
      <c r="DG35" s="647"/>
      <c r="DH35" s="647"/>
      <c r="DI35" s="647"/>
      <c r="DJ35" s="647"/>
      <c r="DK35" s="648"/>
      <c r="DL35" s="640">
        <v>147392</v>
      </c>
      <c r="DM35" s="647"/>
      <c r="DN35" s="647"/>
      <c r="DO35" s="647"/>
      <c r="DP35" s="647"/>
      <c r="DQ35" s="647"/>
      <c r="DR35" s="647"/>
      <c r="DS35" s="647"/>
      <c r="DT35" s="647"/>
      <c r="DU35" s="647"/>
      <c r="DV35" s="648"/>
      <c r="DW35" s="637">
        <v>3.3</v>
      </c>
      <c r="DX35" s="649"/>
      <c r="DY35" s="649"/>
      <c r="DZ35" s="649"/>
      <c r="EA35" s="649"/>
      <c r="EB35" s="649"/>
      <c r="EC35" s="661"/>
    </row>
    <row r="36" spans="2:133" ht="11.25" customHeight="1" x14ac:dyDescent="0.15">
      <c r="B36" s="631" t="s">
        <v>329</v>
      </c>
      <c r="C36" s="632"/>
      <c r="D36" s="632"/>
      <c r="E36" s="632"/>
      <c r="F36" s="632"/>
      <c r="G36" s="632"/>
      <c r="H36" s="632"/>
      <c r="I36" s="632"/>
      <c r="J36" s="632"/>
      <c r="K36" s="632"/>
      <c r="L36" s="632"/>
      <c r="M36" s="632"/>
      <c r="N36" s="632"/>
      <c r="O36" s="632"/>
      <c r="P36" s="632"/>
      <c r="Q36" s="633"/>
      <c r="R36" s="634">
        <v>78686</v>
      </c>
      <c r="S36" s="635"/>
      <c r="T36" s="635"/>
      <c r="U36" s="635"/>
      <c r="V36" s="635"/>
      <c r="W36" s="635"/>
      <c r="X36" s="635"/>
      <c r="Y36" s="636"/>
      <c r="Z36" s="672">
        <v>0.9</v>
      </c>
      <c r="AA36" s="672"/>
      <c r="AB36" s="672"/>
      <c r="AC36" s="672"/>
      <c r="AD36" s="673" t="s">
        <v>129</v>
      </c>
      <c r="AE36" s="673"/>
      <c r="AF36" s="673"/>
      <c r="AG36" s="673"/>
      <c r="AH36" s="673"/>
      <c r="AI36" s="673"/>
      <c r="AJ36" s="673"/>
      <c r="AK36" s="673"/>
      <c r="AL36" s="637" t="s">
        <v>129</v>
      </c>
      <c r="AM36" s="638"/>
      <c r="AN36" s="638"/>
      <c r="AO36" s="674"/>
      <c r="AP36" s="217"/>
      <c r="AQ36" s="683" t="s">
        <v>330</v>
      </c>
      <c r="AR36" s="684"/>
      <c r="AS36" s="684"/>
      <c r="AT36" s="684"/>
      <c r="AU36" s="684"/>
      <c r="AV36" s="684"/>
      <c r="AW36" s="684"/>
      <c r="AX36" s="684"/>
      <c r="AY36" s="685"/>
      <c r="AZ36" s="689">
        <v>1473566</v>
      </c>
      <c r="BA36" s="690"/>
      <c r="BB36" s="690"/>
      <c r="BC36" s="690"/>
      <c r="BD36" s="690"/>
      <c r="BE36" s="690"/>
      <c r="BF36" s="691"/>
      <c r="BG36" s="692" t="s">
        <v>331</v>
      </c>
      <c r="BH36" s="693"/>
      <c r="BI36" s="693"/>
      <c r="BJ36" s="693"/>
      <c r="BK36" s="693"/>
      <c r="BL36" s="693"/>
      <c r="BM36" s="693"/>
      <c r="BN36" s="693"/>
      <c r="BO36" s="693"/>
      <c r="BP36" s="693"/>
      <c r="BQ36" s="693"/>
      <c r="BR36" s="693"/>
      <c r="BS36" s="693"/>
      <c r="BT36" s="693"/>
      <c r="BU36" s="694"/>
      <c r="BV36" s="689">
        <v>26521</v>
      </c>
      <c r="BW36" s="690"/>
      <c r="BX36" s="690"/>
      <c r="BY36" s="690"/>
      <c r="BZ36" s="690"/>
      <c r="CA36" s="690"/>
      <c r="CB36" s="691"/>
      <c r="CD36" s="631" t="s">
        <v>332</v>
      </c>
      <c r="CE36" s="632"/>
      <c r="CF36" s="632"/>
      <c r="CG36" s="632"/>
      <c r="CH36" s="632"/>
      <c r="CI36" s="632"/>
      <c r="CJ36" s="632"/>
      <c r="CK36" s="632"/>
      <c r="CL36" s="632"/>
      <c r="CM36" s="632"/>
      <c r="CN36" s="632"/>
      <c r="CO36" s="632"/>
      <c r="CP36" s="632"/>
      <c r="CQ36" s="633"/>
      <c r="CR36" s="634">
        <v>1334273</v>
      </c>
      <c r="CS36" s="635"/>
      <c r="CT36" s="635"/>
      <c r="CU36" s="635"/>
      <c r="CV36" s="635"/>
      <c r="CW36" s="635"/>
      <c r="CX36" s="635"/>
      <c r="CY36" s="636"/>
      <c r="CZ36" s="637">
        <v>16.100000000000001</v>
      </c>
      <c r="DA36" s="649"/>
      <c r="DB36" s="649"/>
      <c r="DC36" s="650"/>
      <c r="DD36" s="640">
        <v>1179730</v>
      </c>
      <c r="DE36" s="635"/>
      <c r="DF36" s="635"/>
      <c r="DG36" s="635"/>
      <c r="DH36" s="635"/>
      <c r="DI36" s="635"/>
      <c r="DJ36" s="635"/>
      <c r="DK36" s="636"/>
      <c r="DL36" s="640">
        <v>733947</v>
      </c>
      <c r="DM36" s="635"/>
      <c r="DN36" s="635"/>
      <c r="DO36" s="635"/>
      <c r="DP36" s="635"/>
      <c r="DQ36" s="635"/>
      <c r="DR36" s="635"/>
      <c r="DS36" s="635"/>
      <c r="DT36" s="635"/>
      <c r="DU36" s="635"/>
      <c r="DV36" s="636"/>
      <c r="DW36" s="637">
        <v>16.5</v>
      </c>
      <c r="DX36" s="649"/>
      <c r="DY36" s="649"/>
      <c r="DZ36" s="649"/>
      <c r="EA36" s="649"/>
      <c r="EB36" s="649"/>
      <c r="EC36" s="661"/>
    </row>
    <row r="37" spans="2:133" ht="11.25" customHeight="1" x14ac:dyDescent="0.15">
      <c r="B37" s="631" t="s">
        <v>333</v>
      </c>
      <c r="C37" s="632"/>
      <c r="D37" s="632"/>
      <c r="E37" s="632"/>
      <c r="F37" s="632"/>
      <c r="G37" s="632"/>
      <c r="H37" s="632"/>
      <c r="I37" s="632"/>
      <c r="J37" s="632"/>
      <c r="K37" s="632"/>
      <c r="L37" s="632"/>
      <c r="M37" s="632"/>
      <c r="N37" s="632"/>
      <c r="O37" s="632"/>
      <c r="P37" s="632"/>
      <c r="Q37" s="633"/>
      <c r="R37" s="634">
        <v>263659</v>
      </c>
      <c r="S37" s="635"/>
      <c r="T37" s="635"/>
      <c r="U37" s="635"/>
      <c r="V37" s="635"/>
      <c r="W37" s="635"/>
      <c r="X37" s="635"/>
      <c r="Y37" s="636"/>
      <c r="Z37" s="672">
        <v>3.1</v>
      </c>
      <c r="AA37" s="672"/>
      <c r="AB37" s="672"/>
      <c r="AC37" s="672"/>
      <c r="AD37" s="673">
        <v>17</v>
      </c>
      <c r="AE37" s="673"/>
      <c r="AF37" s="673"/>
      <c r="AG37" s="673"/>
      <c r="AH37" s="673"/>
      <c r="AI37" s="673"/>
      <c r="AJ37" s="673"/>
      <c r="AK37" s="673"/>
      <c r="AL37" s="637">
        <v>0</v>
      </c>
      <c r="AM37" s="638"/>
      <c r="AN37" s="638"/>
      <c r="AO37" s="674"/>
      <c r="AQ37" s="667" t="s">
        <v>334</v>
      </c>
      <c r="AR37" s="668"/>
      <c r="AS37" s="668"/>
      <c r="AT37" s="668"/>
      <c r="AU37" s="668"/>
      <c r="AV37" s="668"/>
      <c r="AW37" s="668"/>
      <c r="AX37" s="668"/>
      <c r="AY37" s="669"/>
      <c r="AZ37" s="634">
        <v>486482</v>
      </c>
      <c r="BA37" s="635"/>
      <c r="BB37" s="635"/>
      <c r="BC37" s="635"/>
      <c r="BD37" s="647"/>
      <c r="BE37" s="647"/>
      <c r="BF37" s="670"/>
      <c r="BG37" s="631" t="s">
        <v>335</v>
      </c>
      <c r="BH37" s="632"/>
      <c r="BI37" s="632"/>
      <c r="BJ37" s="632"/>
      <c r="BK37" s="632"/>
      <c r="BL37" s="632"/>
      <c r="BM37" s="632"/>
      <c r="BN37" s="632"/>
      <c r="BO37" s="632"/>
      <c r="BP37" s="632"/>
      <c r="BQ37" s="632"/>
      <c r="BR37" s="632"/>
      <c r="BS37" s="632"/>
      <c r="BT37" s="632"/>
      <c r="BU37" s="633"/>
      <c r="BV37" s="634">
        <v>21578</v>
      </c>
      <c r="BW37" s="635"/>
      <c r="BX37" s="635"/>
      <c r="BY37" s="635"/>
      <c r="BZ37" s="635"/>
      <c r="CA37" s="635"/>
      <c r="CB37" s="671"/>
      <c r="CD37" s="631" t="s">
        <v>336</v>
      </c>
      <c r="CE37" s="632"/>
      <c r="CF37" s="632"/>
      <c r="CG37" s="632"/>
      <c r="CH37" s="632"/>
      <c r="CI37" s="632"/>
      <c r="CJ37" s="632"/>
      <c r="CK37" s="632"/>
      <c r="CL37" s="632"/>
      <c r="CM37" s="632"/>
      <c r="CN37" s="632"/>
      <c r="CO37" s="632"/>
      <c r="CP37" s="632"/>
      <c r="CQ37" s="633"/>
      <c r="CR37" s="634">
        <v>364969</v>
      </c>
      <c r="CS37" s="647"/>
      <c r="CT37" s="647"/>
      <c r="CU37" s="647"/>
      <c r="CV37" s="647"/>
      <c r="CW37" s="647"/>
      <c r="CX37" s="647"/>
      <c r="CY37" s="648"/>
      <c r="CZ37" s="637">
        <v>4.4000000000000004</v>
      </c>
      <c r="DA37" s="649"/>
      <c r="DB37" s="649"/>
      <c r="DC37" s="650"/>
      <c r="DD37" s="640">
        <v>289065</v>
      </c>
      <c r="DE37" s="647"/>
      <c r="DF37" s="647"/>
      <c r="DG37" s="647"/>
      <c r="DH37" s="647"/>
      <c r="DI37" s="647"/>
      <c r="DJ37" s="647"/>
      <c r="DK37" s="648"/>
      <c r="DL37" s="640">
        <v>199320</v>
      </c>
      <c r="DM37" s="647"/>
      <c r="DN37" s="647"/>
      <c r="DO37" s="647"/>
      <c r="DP37" s="647"/>
      <c r="DQ37" s="647"/>
      <c r="DR37" s="647"/>
      <c r="DS37" s="647"/>
      <c r="DT37" s="647"/>
      <c r="DU37" s="647"/>
      <c r="DV37" s="648"/>
      <c r="DW37" s="637">
        <v>4.5</v>
      </c>
      <c r="DX37" s="649"/>
      <c r="DY37" s="649"/>
      <c r="DZ37" s="649"/>
      <c r="EA37" s="649"/>
      <c r="EB37" s="649"/>
      <c r="EC37" s="661"/>
    </row>
    <row r="38" spans="2:133" ht="11.25" customHeight="1" x14ac:dyDescent="0.15">
      <c r="B38" s="631" t="s">
        <v>337</v>
      </c>
      <c r="C38" s="632"/>
      <c r="D38" s="632"/>
      <c r="E38" s="632"/>
      <c r="F38" s="632"/>
      <c r="G38" s="632"/>
      <c r="H38" s="632"/>
      <c r="I38" s="632"/>
      <c r="J38" s="632"/>
      <c r="K38" s="632"/>
      <c r="L38" s="632"/>
      <c r="M38" s="632"/>
      <c r="N38" s="632"/>
      <c r="O38" s="632"/>
      <c r="P38" s="632"/>
      <c r="Q38" s="633"/>
      <c r="R38" s="634">
        <v>1049688</v>
      </c>
      <c r="S38" s="635"/>
      <c r="T38" s="635"/>
      <c r="U38" s="635"/>
      <c r="V38" s="635"/>
      <c r="W38" s="635"/>
      <c r="X38" s="635"/>
      <c r="Y38" s="636"/>
      <c r="Z38" s="672">
        <v>12.4</v>
      </c>
      <c r="AA38" s="672"/>
      <c r="AB38" s="672"/>
      <c r="AC38" s="672"/>
      <c r="AD38" s="673" t="s">
        <v>129</v>
      </c>
      <c r="AE38" s="673"/>
      <c r="AF38" s="673"/>
      <c r="AG38" s="673"/>
      <c r="AH38" s="673"/>
      <c r="AI38" s="673"/>
      <c r="AJ38" s="673"/>
      <c r="AK38" s="673"/>
      <c r="AL38" s="637" t="s">
        <v>246</v>
      </c>
      <c r="AM38" s="638"/>
      <c r="AN38" s="638"/>
      <c r="AO38" s="674"/>
      <c r="AQ38" s="667" t="s">
        <v>338</v>
      </c>
      <c r="AR38" s="668"/>
      <c r="AS38" s="668"/>
      <c r="AT38" s="668"/>
      <c r="AU38" s="668"/>
      <c r="AV38" s="668"/>
      <c r="AW38" s="668"/>
      <c r="AX38" s="668"/>
      <c r="AY38" s="669"/>
      <c r="AZ38" s="634">
        <v>313867</v>
      </c>
      <c r="BA38" s="635"/>
      <c r="BB38" s="635"/>
      <c r="BC38" s="635"/>
      <c r="BD38" s="647"/>
      <c r="BE38" s="647"/>
      <c r="BF38" s="670"/>
      <c r="BG38" s="631" t="s">
        <v>339</v>
      </c>
      <c r="BH38" s="632"/>
      <c r="BI38" s="632"/>
      <c r="BJ38" s="632"/>
      <c r="BK38" s="632"/>
      <c r="BL38" s="632"/>
      <c r="BM38" s="632"/>
      <c r="BN38" s="632"/>
      <c r="BO38" s="632"/>
      <c r="BP38" s="632"/>
      <c r="BQ38" s="632"/>
      <c r="BR38" s="632"/>
      <c r="BS38" s="632"/>
      <c r="BT38" s="632"/>
      <c r="BU38" s="633"/>
      <c r="BV38" s="634">
        <v>1908</v>
      </c>
      <c r="BW38" s="635"/>
      <c r="BX38" s="635"/>
      <c r="BY38" s="635"/>
      <c r="BZ38" s="635"/>
      <c r="CA38" s="635"/>
      <c r="CB38" s="671"/>
      <c r="CD38" s="631" t="s">
        <v>340</v>
      </c>
      <c r="CE38" s="632"/>
      <c r="CF38" s="632"/>
      <c r="CG38" s="632"/>
      <c r="CH38" s="632"/>
      <c r="CI38" s="632"/>
      <c r="CJ38" s="632"/>
      <c r="CK38" s="632"/>
      <c r="CL38" s="632"/>
      <c r="CM38" s="632"/>
      <c r="CN38" s="632"/>
      <c r="CO38" s="632"/>
      <c r="CP38" s="632"/>
      <c r="CQ38" s="633"/>
      <c r="CR38" s="634">
        <v>977084</v>
      </c>
      <c r="CS38" s="635"/>
      <c r="CT38" s="635"/>
      <c r="CU38" s="635"/>
      <c r="CV38" s="635"/>
      <c r="CW38" s="635"/>
      <c r="CX38" s="635"/>
      <c r="CY38" s="636"/>
      <c r="CZ38" s="637">
        <v>11.8</v>
      </c>
      <c r="DA38" s="649"/>
      <c r="DB38" s="649"/>
      <c r="DC38" s="650"/>
      <c r="DD38" s="640">
        <v>845073</v>
      </c>
      <c r="DE38" s="635"/>
      <c r="DF38" s="635"/>
      <c r="DG38" s="635"/>
      <c r="DH38" s="635"/>
      <c r="DI38" s="635"/>
      <c r="DJ38" s="635"/>
      <c r="DK38" s="636"/>
      <c r="DL38" s="640">
        <v>706159</v>
      </c>
      <c r="DM38" s="635"/>
      <c r="DN38" s="635"/>
      <c r="DO38" s="635"/>
      <c r="DP38" s="635"/>
      <c r="DQ38" s="635"/>
      <c r="DR38" s="635"/>
      <c r="DS38" s="635"/>
      <c r="DT38" s="635"/>
      <c r="DU38" s="635"/>
      <c r="DV38" s="636"/>
      <c r="DW38" s="637">
        <v>15.8</v>
      </c>
      <c r="DX38" s="649"/>
      <c r="DY38" s="649"/>
      <c r="DZ38" s="649"/>
      <c r="EA38" s="649"/>
      <c r="EB38" s="649"/>
      <c r="EC38" s="661"/>
    </row>
    <row r="39" spans="2:133" ht="11.25" customHeight="1" x14ac:dyDescent="0.15">
      <c r="B39" s="631" t="s">
        <v>341</v>
      </c>
      <c r="C39" s="632"/>
      <c r="D39" s="632"/>
      <c r="E39" s="632"/>
      <c r="F39" s="632"/>
      <c r="G39" s="632"/>
      <c r="H39" s="632"/>
      <c r="I39" s="632"/>
      <c r="J39" s="632"/>
      <c r="K39" s="632"/>
      <c r="L39" s="632"/>
      <c r="M39" s="632"/>
      <c r="N39" s="632"/>
      <c r="O39" s="632"/>
      <c r="P39" s="632"/>
      <c r="Q39" s="633"/>
      <c r="R39" s="634" t="s">
        <v>129</v>
      </c>
      <c r="S39" s="635"/>
      <c r="T39" s="635"/>
      <c r="U39" s="635"/>
      <c r="V39" s="635"/>
      <c r="W39" s="635"/>
      <c r="X39" s="635"/>
      <c r="Y39" s="636"/>
      <c r="Z39" s="672" t="s">
        <v>129</v>
      </c>
      <c r="AA39" s="672"/>
      <c r="AB39" s="672"/>
      <c r="AC39" s="672"/>
      <c r="AD39" s="673" t="s">
        <v>129</v>
      </c>
      <c r="AE39" s="673"/>
      <c r="AF39" s="673"/>
      <c r="AG39" s="673"/>
      <c r="AH39" s="673"/>
      <c r="AI39" s="673"/>
      <c r="AJ39" s="673"/>
      <c r="AK39" s="673"/>
      <c r="AL39" s="637" t="s">
        <v>129</v>
      </c>
      <c r="AM39" s="638"/>
      <c r="AN39" s="638"/>
      <c r="AO39" s="674"/>
      <c r="AQ39" s="667" t="s">
        <v>342</v>
      </c>
      <c r="AR39" s="668"/>
      <c r="AS39" s="668"/>
      <c r="AT39" s="668"/>
      <c r="AU39" s="668"/>
      <c r="AV39" s="668"/>
      <c r="AW39" s="668"/>
      <c r="AX39" s="668"/>
      <c r="AY39" s="669"/>
      <c r="AZ39" s="634">
        <v>24131</v>
      </c>
      <c r="BA39" s="635"/>
      <c r="BB39" s="635"/>
      <c r="BC39" s="635"/>
      <c r="BD39" s="647"/>
      <c r="BE39" s="647"/>
      <c r="BF39" s="670"/>
      <c r="BG39" s="631" t="s">
        <v>343</v>
      </c>
      <c r="BH39" s="632"/>
      <c r="BI39" s="632"/>
      <c r="BJ39" s="632"/>
      <c r="BK39" s="632"/>
      <c r="BL39" s="632"/>
      <c r="BM39" s="632"/>
      <c r="BN39" s="632"/>
      <c r="BO39" s="632"/>
      <c r="BP39" s="632"/>
      <c r="BQ39" s="632"/>
      <c r="BR39" s="632"/>
      <c r="BS39" s="632"/>
      <c r="BT39" s="632"/>
      <c r="BU39" s="633"/>
      <c r="BV39" s="634">
        <v>3263</v>
      </c>
      <c r="BW39" s="635"/>
      <c r="BX39" s="635"/>
      <c r="BY39" s="635"/>
      <c r="BZ39" s="635"/>
      <c r="CA39" s="635"/>
      <c r="CB39" s="671"/>
      <c r="CD39" s="631" t="s">
        <v>344</v>
      </c>
      <c r="CE39" s="632"/>
      <c r="CF39" s="632"/>
      <c r="CG39" s="632"/>
      <c r="CH39" s="632"/>
      <c r="CI39" s="632"/>
      <c r="CJ39" s="632"/>
      <c r="CK39" s="632"/>
      <c r="CL39" s="632"/>
      <c r="CM39" s="632"/>
      <c r="CN39" s="632"/>
      <c r="CO39" s="632"/>
      <c r="CP39" s="632"/>
      <c r="CQ39" s="633"/>
      <c r="CR39" s="634">
        <v>71386</v>
      </c>
      <c r="CS39" s="647"/>
      <c r="CT39" s="647"/>
      <c r="CU39" s="647"/>
      <c r="CV39" s="647"/>
      <c r="CW39" s="647"/>
      <c r="CX39" s="647"/>
      <c r="CY39" s="648"/>
      <c r="CZ39" s="637">
        <v>0.9</v>
      </c>
      <c r="DA39" s="649"/>
      <c r="DB39" s="649"/>
      <c r="DC39" s="650"/>
      <c r="DD39" s="640">
        <v>64069</v>
      </c>
      <c r="DE39" s="647"/>
      <c r="DF39" s="647"/>
      <c r="DG39" s="647"/>
      <c r="DH39" s="647"/>
      <c r="DI39" s="647"/>
      <c r="DJ39" s="647"/>
      <c r="DK39" s="648"/>
      <c r="DL39" s="640" t="s">
        <v>129</v>
      </c>
      <c r="DM39" s="647"/>
      <c r="DN39" s="647"/>
      <c r="DO39" s="647"/>
      <c r="DP39" s="647"/>
      <c r="DQ39" s="647"/>
      <c r="DR39" s="647"/>
      <c r="DS39" s="647"/>
      <c r="DT39" s="647"/>
      <c r="DU39" s="647"/>
      <c r="DV39" s="648"/>
      <c r="DW39" s="637" t="s">
        <v>246</v>
      </c>
      <c r="DX39" s="649"/>
      <c r="DY39" s="649"/>
      <c r="DZ39" s="649"/>
      <c r="EA39" s="649"/>
      <c r="EB39" s="649"/>
      <c r="EC39" s="661"/>
    </row>
    <row r="40" spans="2:133" ht="11.25" customHeight="1" x14ac:dyDescent="0.15">
      <c r="B40" s="631" t="s">
        <v>345</v>
      </c>
      <c r="C40" s="632"/>
      <c r="D40" s="632"/>
      <c r="E40" s="632"/>
      <c r="F40" s="632"/>
      <c r="G40" s="632"/>
      <c r="H40" s="632"/>
      <c r="I40" s="632"/>
      <c r="J40" s="632"/>
      <c r="K40" s="632"/>
      <c r="L40" s="632"/>
      <c r="M40" s="632"/>
      <c r="N40" s="632"/>
      <c r="O40" s="632"/>
      <c r="P40" s="632"/>
      <c r="Q40" s="633"/>
      <c r="R40" s="634">
        <v>44088</v>
      </c>
      <c r="S40" s="635"/>
      <c r="T40" s="635"/>
      <c r="U40" s="635"/>
      <c r="V40" s="635"/>
      <c r="W40" s="635"/>
      <c r="X40" s="635"/>
      <c r="Y40" s="636"/>
      <c r="Z40" s="672">
        <v>0.5</v>
      </c>
      <c r="AA40" s="672"/>
      <c r="AB40" s="672"/>
      <c r="AC40" s="672"/>
      <c r="AD40" s="673" t="s">
        <v>129</v>
      </c>
      <c r="AE40" s="673"/>
      <c r="AF40" s="673"/>
      <c r="AG40" s="673"/>
      <c r="AH40" s="673"/>
      <c r="AI40" s="673"/>
      <c r="AJ40" s="673"/>
      <c r="AK40" s="673"/>
      <c r="AL40" s="637" t="s">
        <v>129</v>
      </c>
      <c r="AM40" s="638"/>
      <c r="AN40" s="638"/>
      <c r="AO40" s="674"/>
      <c r="AQ40" s="667" t="s">
        <v>346</v>
      </c>
      <c r="AR40" s="668"/>
      <c r="AS40" s="668"/>
      <c r="AT40" s="668"/>
      <c r="AU40" s="668"/>
      <c r="AV40" s="668"/>
      <c r="AW40" s="668"/>
      <c r="AX40" s="668"/>
      <c r="AY40" s="669"/>
      <c r="AZ40" s="634">
        <v>10000</v>
      </c>
      <c r="BA40" s="635"/>
      <c r="BB40" s="635"/>
      <c r="BC40" s="635"/>
      <c r="BD40" s="647"/>
      <c r="BE40" s="647"/>
      <c r="BF40" s="670"/>
      <c r="BG40" s="675" t="s">
        <v>347</v>
      </c>
      <c r="BH40" s="676"/>
      <c r="BI40" s="676"/>
      <c r="BJ40" s="676"/>
      <c r="BK40" s="676"/>
      <c r="BL40" s="213"/>
      <c r="BM40" s="632" t="s">
        <v>348</v>
      </c>
      <c r="BN40" s="632"/>
      <c r="BO40" s="632"/>
      <c r="BP40" s="632"/>
      <c r="BQ40" s="632"/>
      <c r="BR40" s="632"/>
      <c r="BS40" s="632"/>
      <c r="BT40" s="632"/>
      <c r="BU40" s="633"/>
      <c r="BV40" s="634">
        <v>165</v>
      </c>
      <c r="BW40" s="635"/>
      <c r="BX40" s="635"/>
      <c r="BY40" s="635"/>
      <c r="BZ40" s="635"/>
      <c r="CA40" s="635"/>
      <c r="CB40" s="671"/>
      <c r="CD40" s="631" t="s">
        <v>349</v>
      </c>
      <c r="CE40" s="632"/>
      <c r="CF40" s="632"/>
      <c r="CG40" s="632"/>
      <c r="CH40" s="632"/>
      <c r="CI40" s="632"/>
      <c r="CJ40" s="632"/>
      <c r="CK40" s="632"/>
      <c r="CL40" s="632"/>
      <c r="CM40" s="632"/>
      <c r="CN40" s="632"/>
      <c r="CO40" s="632"/>
      <c r="CP40" s="632"/>
      <c r="CQ40" s="633"/>
      <c r="CR40" s="634">
        <v>18700</v>
      </c>
      <c r="CS40" s="635"/>
      <c r="CT40" s="635"/>
      <c r="CU40" s="635"/>
      <c r="CV40" s="635"/>
      <c r="CW40" s="635"/>
      <c r="CX40" s="635"/>
      <c r="CY40" s="636"/>
      <c r="CZ40" s="637">
        <v>0.2</v>
      </c>
      <c r="DA40" s="649"/>
      <c r="DB40" s="649"/>
      <c r="DC40" s="650"/>
      <c r="DD40" s="640" t="s">
        <v>129</v>
      </c>
      <c r="DE40" s="635"/>
      <c r="DF40" s="635"/>
      <c r="DG40" s="635"/>
      <c r="DH40" s="635"/>
      <c r="DI40" s="635"/>
      <c r="DJ40" s="635"/>
      <c r="DK40" s="636"/>
      <c r="DL40" s="640" t="s">
        <v>129</v>
      </c>
      <c r="DM40" s="635"/>
      <c r="DN40" s="635"/>
      <c r="DO40" s="635"/>
      <c r="DP40" s="635"/>
      <c r="DQ40" s="635"/>
      <c r="DR40" s="635"/>
      <c r="DS40" s="635"/>
      <c r="DT40" s="635"/>
      <c r="DU40" s="635"/>
      <c r="DV40" s="636"/>
      <c r="DW40" s="637" t="s">
        <v>129</v>
      </c>
      <c r="DX40" s="649"/>
      <c r="DY40" s="649"/>
      <c r="DZ40" s="649"/>
      <c r="EA40" s="649"/>
      <c r="EB40" s="649"/>
      <c r="EC40" s="661"/>
    </row>
    <row r="41" spans="2:133" ht="11.25" customHeight="1" x14ac:dyDescent="0.15">
      <c r="B41" s="615" t="s">
        <v>350</v>
      </c>
      <c r="C41" s="616"/>
      <c r="D41" s="616"/>
      <c r="E41" s="616"/>
      <c r="F41" s="616"/>
      <c r="G41" s="616"/>
      <c r="H41" s="616"/>
      <c r="I41" s="616"/>
      <c r="J41" s="616"/>
      <c r="K41" s="616"/>
      <c r="L41" s="616"/>
      <c r="M41" s="616"/>
      <c r="N41" s="616"/>
      <c r="O41" s="616"/>
      <c r="P41" s="616"/>
      <c r="Q41" s="617"/>
      <c r="R41" s="618">
        <v>8462727</v>
      </c>
      <c r="S41" s="659"/>
      <c r="T41" s="659"/>
      <c r="U41" s="659"/>
      <c r="V41" s="659"/>
      <c r="W41" s="659"/>
      <c r="X41" s="659"/>
      <c r="Y41" s="662"/>
      <c r="Z41" s="663">
        <v>100</v>
      </c>
      <c r="AA41" s="663"/>
      <c r="AB41" s="663"/>
      <c r="AC41" s="663"/>
      <c r="AD41" s="664">
        <v>4414130</v>
      </c>
      <c r="AE41" s="664"/>
      <c r="AF41" s="664"/>
      <c r="AG41" s="664"/>
      <c r="AH41" s="664"/>
      <c r="AI41" s="664"/>
      <c r="AJ41" s="664"/>
      <c r="AK41" s="664"/>
      <c r="AL41" s="621">
        <v>100</v>
      </c>
      <c r="AM41" s="665"/>
      <c r="AN41" s="665"/>
      <c r="AO41" s="666"/>
      <c r="AQ41" s="667" t="s">
        <v>351</v>
      </c>
      <c r="AR41" s="668"/>
      <c r="AS41" s="668"/>
      <c r="AT41" s="668"/>
      <c r="AU41" s="668"/>
      <c r="AV41" s="668"/>
      <c r="AW41" s="668"/>
      <c r="AX41" s="668"/>
      <c r="AY41" s="669"/>
      <c r="AZ41" s="634">
        <v>144539</v>
      </c>
      <c r="BA41" s="635"/>
      <c r="BB41" s="635"/>
      <c r="BC41" s="635"/>
      <c r="BD41" s="647"/>
      <c r="BE41" s="647"/>
      <c r="BF41" s="670"/>
      <c r="BG41" s="675"/>
      <c r="BH41" s="676"/>
      <c r="BI41" s="676"/>
      <c r="BJ41" s="676"/>
      <c r="BK41" s="676"/>
      <c r="BL41" s="213"/>
      <c r="BM41" s="632" t="s">
        <v>352</v>
      </c>
      <c r="BN41" s="632"/>
      <c r="BO41" s="632"/>
      <c r="BP41" s="632"/>
      <c r="BQ41" s="632"/>
      <c r="BR41" s="632"/>
      <c r="BS41" s="632"/>
      <c r="BT41" s="632"/>
      <c r="BU41" s="633"/>
      <c r="BV41" s="634" t="s">
        <v>129</v>
      </c>
      <c r="BW41" s="635"/>
      <c r="BX41" s="635"/>
      <c r="BY41" s="635"/>
      <c r="BZ41" s="635"/>
      <c r="CA41" s="635"/>
      <c r="CB41" s="671"/>
      <c r="CD41" s="631" t="s">
        <v>353</v>
      </c>
      <c r="CE41" s="632"/>
      <c r="CF41" s="632"/>
      <c r="CG41" s="632"/>
      <c r="CH41" s="632"/>
      <c r="CI41" s="632"/>
      <c r="CJ41" s="632"/>
      <c r="CK41" s="632"/>
      <c r="CL41" s="632"/>
      <c r="CM41" s="632"/>
      <c r="CN41" s="632"/>
      <c r="CO41" s="632"/>
      <c r="CP41" s="632"/>
      <c r="CQ41" s="633"/>
      <c r="CR41" s="634" t="s">
        <v>246</v>
      </c>
      <c r="CS41" s="647"/>
      <c r="CT41" s="647"/>
      <c r="CU41" s="647"/>
      <c r="CV41" s="647"/>
      <c r="CW41" s="647"/>
      <c r="CX41" s="647"/>
      <c r="CY41" s="648"/>
      <c r="CZ41" s="637" t="s">
        <v>129</v>
      </c>
      <c r="DA41" s="649"/>
      <c r="DB41" s="649"/>
      <c r="DC41" s="650"/>
      <c r="DD41" s="640" t="s">
        <v>129</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354</v>
      </c>
      <c r="AR42" s="680"/>
      <c r="AS42" s="680"/>
      <c r="AT42" s="680"/>
      <c r="AU42" s="680"/>
      <c r="AV42" s="680"/>
      <c r="AW42" s="680"/>
      <c r="AX42" s="680"/>
      <c r="AY42" s="681"/>
      <c r="AZ42" s="618">
        <v>494547</v>
      </c>
      <c r="BA42" s="659"/>
      <c r="BB42" s="659"/>
      <c r="BC42" s="659"/>
      <c r="BD42" s="619"/>
      <c r="BE42" s="619"/>
      <c r="BF42" s="682"/>
      <c r="BG42" s="677"/>
      <c r="BH42" s="678"/>
      <c r="BI42" s="678"/>
      <c r="BJ42" s="678"/>
      <c r="BK42" s="678"/>
      <c r="BL42" s="214"/>
      <c r="BM42" s="616" t="s">
        <v>355</v>
      </c>
      <c r="BN42" s="616"/>
      <c r="BO42" s="616"/>
      <c r="BP42" s="616"/>
      <c r="BQ42" s="616"/>
      <c r="BR42" s="616"/>
      <c r="BS42" s="616"/>
      <c r="BT42" s="616"/>
      <c r="BU42" s="617"/>
      <c r="BV42" s="618">
        <v>363</v>
      </c>
      <c r="BW42" s="659"/>
      <c r="BX42" s="659"/>
      <c r="BY42" s="659"/>
      <c r="BZ42" s="659"/>
      <c r="CA42" s="659"/>
      <c r="CB42" s="660"/>
      <c r="CD42" s="631" t="s">
        <v>356</v>
      </c>
      <c r="CE42" s="632"/>
      <c r="CF42" s="632"/>
      <c r="CG42" s="632"/>
      <c r="CH42" s="632"/>
      <c r="CI42" s="632"/>
      <c r="CJ42" s="632"/>
      <c r="CK42" s="632"/>
      <c r="CL42" s="632"/>
      <c r="CM42" s="632"/>
      <c r="CN42" s="632"/>
      <c r="CO42" s="632"/>
      <c r="CP42" s="632"/>
      <c r="CQ42" s="633"/>
      <c r="CR42" s="634">
        <v>1388086</v>
      </c>
      <c r="CS42" s="647"/>
      <c r="CT42" s="647"/>
      <c r="CU42" s="647"/>
      <c r="CV42" s="647"/>
      <c r="CW42" s="647"/>
      <c r="CX42" s="647"/>
      <c r="CY42" s="648"/>
      <c r="CZ42" s="637">
        <v>16.7</v>
      </c>
      <c r="DA42" s="649"/>
      <c r="DB42" s="649"/>
      <c r="DC42" s="650"/>
      <c r="DD42" s="640">
        <v>124281</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07" t="s">
        <v>357</v>
      </c>
      <c r="CD43" s="631" t="s">
        <v>358</v>
      </c>
      <c r="CE43" s="632"/>
      <c r="CF43" s="632"/>
      <c r="CG43" s="632"/>
      <c r="CH43" s="632"/>
      <c r="CI43" s="632"/>
      <c r="CJ43" s="632"/>
      <c r="CK43" s="632"/>
      <c r="CL43" s="632"/>
      <c r="CM43" s="632"/>
      <c r="CN43" s="632"/>
      <c r="CO43" s="632"/>
      <c r="CP43" s="632"/>
      <c r="CQ43" s="633"/>
      <c r="CR43" s="634">
        <v>63689</v>
      </c>
      <c r="CS43" s="647"/>
      <c r="CT43" s="647"/>
      <c r="CU43" s="647"/>
      <c r="CV43" s="647"/>
      <c r="CW43" s="647"/>
      <c r="CX43" s="647"/>
      <c r="CY43" s="648"/>
      <c r="CZ43" s="637">
        <v>0.8</v>
      </c>
      <c r="DA43" s="649"/>
      <c r="DB43" s="649"/>
      <c r="DC43" s="650"/>
      <c r="DD43" s="640">
        <v>63689</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359</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306</v>
      </c>
      <c r="CE44" s="654"/>
      <c r="CF44" s="631" t="s">
        <v>360</v>
      </c>
      <c r="CG44" s="632"/>
      <c r="CH44" s="632"/>
      <c r="CI44" s="632"/>
      <c r="CJ44" s="632"/>
      <c r="CK44" s="632"/>
      <c r="CL44" s="632"/>
      <c r="CM44" s="632"/>
      <c r="CN44" s="632"/>
      <c r="CO44" s="632"/>
      <c r="CP44" s="632"/>
      <c r="CQ44" s="633"/>
      <c r="CR44" s="634">
        <v>1366720</v>
      </c>
      <c r="CS44" s="635"/>
      <c r="CT44" s="635"/>
      <c r="CU44" s="635"/>
      <c r="CV44" s="635"/>
      <c r="CW44" s="635"/>
      <c r="CX44" s="635"/>
      <c r="CY44" s="636"/>
      <c r="CZ44" s="637">
        <v>16.5</v>
      </c>
      <c r="DA44" s="638"/>
      <c r="DB44" s="638"/>
      <c r="DC44" s="639"/>
      <c r="DD44" s="640">
        <v>123423</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361</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362</v>
      </c>
      <c r="CG45" s="632"/>
      <c r="CH45" s="632"/>
      <c r="CI45" s="632"/>
      <c r="CJ45" s="632"/>
      <c r="CK45" s="632"/>
      <c r="CL45" s="632"/>
      <c r="CM45" s="632"/>
      <c r="CN45" s="632"/>
      <c r="CO45" s="632"/>
      <c r="CP45" s="632"/>
      <c r="CQ45" s="633"/>
      <c r="CR45" s="634">
        <v>384222</v>
      </c>
      <c r="CS45" s="647"/>
      <c r="CT45" s="647"/>
      <c r="CU45" s="647"/>
      <c r="CV45" s="647"/>
      <c r="CW45" s="647"/>
      <c r="CX45" s="647"/>
      <c r="CY45" s="648"/>
      <c r="CZ45" s="637">
        <v>4.5999999999999996</v>
      </c>
      <c r="DA45" s="649"/>
      <c r="DB45" s="649"/>
      <c r="DC45" s="650"/>
      <c r="DD45" s="640">
        <v>3613</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8"/>
      <c r="CD46" s="655"/>
      <c r="CE46" s="656"/>
      <c r="CF46" s="631" t="s">
        <v>363</v>
      </c>
      <c r="CG46" s="632"/>
      <c r="CH46" s="632"/>
      <c r="CI46" s="632"/>
      <c r="CJ46" s="632"/>
      <c r="CK46" s="632"/>
      <c r="CL46" s="632"/>
      <c r="CM46" s="632"/>
      <c r="CN46" s="632"/>
      <c r="CO46" s="632"/>
      <c r="CP46" s="632"/>
      <c r="CQ46" s="633"/>
      <c r="CR46" s="634">
        <v>933998</v>
      </c>
      <c r="CS46" s="635"/>
      <c r="CT46" s="635"/>
      <c r="CU46" s="635"/>
      <c r="CV46" s="635"/>
      <c r="CW46" s="635"/>
      <c r="CX46" s="635"/>
      <c r="CY46" s="636"/>
      <c r="CZ46" s="637">
        <v>11.3</v>
      </c>
      <c r="DA46" s="638"/>
      <c r="DB46" s="638"/>
      <c r="DC46" s="639"/>
      <c r="DD46" s="640">
        <v>115771</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8"/>
      <c r="CD47" s="655"/>
      <c r="CE47" s="656"/>
      <c r="CF47" s="631" t="s">
        <v>364</v>
      </c>
      <c r="CG47" s="632"/>
      <c r="CH47" s="632"/>
      <c r="CI47" s="632"/>
      <c r="CJ47" s="632"/>
      <c r="CK47" s="632"/>
      <c r="CL47" s="632"/>
      <c r="CM47" s="632"/>
      <c r="CN47" s="632"/>
      <c r="CO47" s="632"/>
      <c r="CP47" s="632"/>
      <c r="CQ47" s="633"/>
      <c r="CR47" s="634">
        <v>21366</v>
      </c>
      <c r="CS47" s="647"/>
      <c r="CT47" s="647"/>
      <c r="CU47" s="647"/>
      <c r="CV47" s="647"/>
      <c r="CW47" s="647"/>
      <c r="CX47" s="647"/>
      <c r="CY47" s="648"/>
      <c r="CZ47" s="637">
        <v>0.3</v>
      </c>
      <c r="DA47" s="649"/>
      <c r="DB47" s="649"/>
      <c r="DC47" s="650"/>
      <c r="DD47" s="640">
        <v>858</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8"/>
      <c r="CD48" s="657"/>
      <c r="CE48" s="658"/>
      <c r="CF48" s="631" t="s">
        <v>365</v>
      </c>
      <c r="CG48" s="632"/>
      <c r="CH48" s="632"/>
      <c r="CI48" s="632"/>
      <c r="CJ48" s="632"/>
      <c r="CK48" s="632"/>
      <c r="CL48" s="632"/>
      <c r="CM48" s="632"/>
      <c r="CN48" s="632"/>
      <c r="CO48" s="632"/>
      <c r="CP48" s="632"/>
      <c r="CQ48" s="633"/>
      <c r="CR48" s="634" t="s">
        <v>129</v>
      </c>
      <c r="CS48" s="635"/>
      <c r="CT48" s="635"/>
      <c r="CU48" s="635"/>
      <c r="CV48" s="635"/>
      <c r="CW48" s="635"/>
      <c r="CX48" s="635"/>
      <c r="CY48" s="636"/>
      <c r="CZ48" s="637" t="s">
        <v>129</v>
      </c>
      <c r="DA48" s="638"/>
      <c r="DB48" s="638"/>
      <c r="DC48" s="639"/>
      <c r="DD48" s="640" t="s">
        <v>246</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8"/>
      <c r="CD49" s="615" t="s">
        <v>366</v>
      </c>
      <c r="CE49" s="616"/>
      <c r="CF49" s="616"/>
      <c r="CG49" s="616"/>
      <c r="CH49" s="616"/>
      <c r="CI49" s="616"/>
      <c r="CJ49" s="616"/>
      <c r="CK49" s="616"/>
      <c r="CL49" s="616"/>
      <c r="CM49" s="616"/>
      <c r="CN49" s="616"/>
      <c r="CO49" s="616"/>
      <c r="CP49" s="616"/>
      <c r="CQ49" s="617"/>
      <c r="CR49" s="618">
        <v>8290957</v>
      </c>
      <c r="CS49" s="619"/>
      <c r="CT49" s="619"/>
      <c r="CU49" s="619"/>
      <c r="CV49" s="619"/>
      <c r="CW49" s="619"/>
      <c r="CX49" s="619"/>
      <c r="CY49" s="620"/>
      <c r="CZ49" s="621">
        <v>100</v>
      </c>
      <c r="DA49" s="622"/>
      <c r="DB49" s="622"/>
      <c r="DC49" s="623"/>
      <c r="DD49" s="624">
        <v>5241760</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9YK4OfQymYtnC0husjyh6NfxlxBM7V7ShHwKati86iD6/YmXf06k4q0CuPYnsZtE7NuTfeEVenwzjpmAjggfw==" saltValue="rn7gVKtGIZa0l2GJmGjt8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4" zoomScale="70" zoomScaleNormal="25" zoomScaleSheetLayoutView="70" workbookViewId="0">
      <selection activeCell="AA72" sqref="AA72:AE72"/>
    </sheetView>
  </sheetViews>
  <sheetFormatPr defaultColWidth="0" defaultRowHeight="13.5" zeroHeight="1" x14ac:dyDescent="0.15"/>
  <cols>
    <col min="1" max="130" width="2.75" style="224" customWidth="1"/>
    <col min="131" max="131" width="1.625" style="224" customWidth="1"/>
    <col min="132" max="16384" width="9" style="224" hidden="1"/>
  </cols>
  <sheetData>
    <row r="1" spans="1:131" ht="11.25" customHeight="1" thickBot="1" x14ac:dyDescent="0.2">
      <c r="A1" s="220"/>
      <c r="B1" s="220"/>
      <c r="C1" s="220"/>
      <c r="D1" s="220"/>
      <c r="E1" s="220"/>
      <c r="F1" s="220"/>
      <c r="G1" s="220"/>
      <c r="H1" s="220"/>
      <c r="I1" s="220"/>
      <c r="J1" s="220"/>
      <c r="K1" s="220"/>
      <c r="L1" s="220"/>
      <c r="M1" s="220"/>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1"/>
      <c r="DQ1" s="222"/>
      <c r="DR1" s="222"/>
      <c r="DS1" s="222"/>
      <c r="DT1" s="222"/>
      <c r="DU1" s="222"/>
      <c r="DV1" s="222"/>
      <c r="DW1" s="222"/>
      <c r="DX1" s="222"/>
      <c r="DY1" s="222"/>
      <c r="DZ1" s="222"/>
      <c r="EA1" s="223"/>
    </row>
    <row r="2" spans="1:131" ht="26.25" customHeight="1" thickBot="1" x14ac:dyDescent="0.2">
      <c r="A2" s="1103" t="s">
        <v>367</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1104" t="s">
        <v>368</v>
      </c>
      <c r="DK2" s="1105"/>
      <c r="DL2" s="1105"/>
      <c r="DM2" s="1105"/>
      <c r="DN2" s="1105"/>
      <c r="DO2" s="1106"/>
      <c r="DP2" s="221"/>
      <c r="DQ2" s="1104" t="s">
        <v>369</v>
      </c>
      <c r="DR2" s="1105"/>
      <c r="DS2" s="1105"/>
      <c r="DT2" s="1105"/>
      <c r="DU2" s="1105"/>
      <c r="DV2" s="1105"/>
      <c r="DW2" s="1105"/>
      <c r="DX2" s="1105"/>
      <c r="DY2" s="1105"/>
      <c r="DZ2" s="1106"/>
      <c r="EA2" s="223"/>
    </row>
    <row r="3" spans="1:131" ht="11.25" customHeight="1" x14ac:dyDescent="0.15">
      <c r="A3" s="221"/>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3"/>
    </row>
    <row r="4" spans="1:131" s="229" customFormat="1" ht="26.25" customHeight="1" thickBot="1" x14ac:dyDescent="0.2">
      <c r="A4" s="1072" t="s">
        <v>370</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5"/>
      <c r="BA4" s="225"/>
      <c r="BB4" s="225"/>
      <c r="BC4" s="225"/>
      <c r="BD4" s="225"/>
      <c r="BE4" s="226"/>
      <c r="BF4" s="226"/>
      <c r="BG4" s="226"/>
      <c r="BH4" s="226"/>
      <c r="BI4" s="226"/>
      <c r="BJ4" s="226"/>
      <c r="BK4" s="226"/>
      <c r="BL4" s="226"/>
      <c r="BM4" s="226"/>
      <c r="BN4" s="226"/>
      <c r="BO4" s="226"/>
      <c r="BP4" s="226"/>
      <c r="BQ4" s="743" t="s">
        <v>371</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15">
      <c r="A5" s="1008" t="s">
        <v>372</v>
      </c>
      <c r="B5" s="1009"/>
      <c r="C5" s="1009"/>
      <c r="D5" s="1009"/>
      <c r="E5" s="1009"/>
      <c r="F5" s="1009"/>
      <c r="G5" s="1009"/>
      <c r="H5" s="1009"/>
      <c r="I5" s="1009"/>
      <c r="J5" s="1009"/>
      <c r="K5" s="1009"/>
      <c r="L5" s="1009"/>
      <c r="M5" s="1009"/>
      <c r="N5" s="1009"/>
      <c r="O5" s="1009"/>
      <c r="P5" s="1010"/>
      <c r="Q5" s="1014" t="s">
        <v>373</v>
      </c>
      <c r="R5" s="1015"/>
      <c r="S5" s="1015"/>
      <c r="T5" s="1015"/>
      <c r="U5" s="1016"/>
      <c r="V5" s="1014" t="s">
        <v>374</v>
      </c>
      <c r="W5" s="1015"/>
      <c r="X5" s="1015"/>
      <c r="Y5" s="1015"/>
      <c r="Z5" s="1016"/>
      <c r="AA5" s="1014" t="s">
        <v>375</v>
      </c>
      <c r="AB5" s="1015"/>
      <c r="AC5" s="1015"/>
      <c r="AD5" s="1015"/>
      <c r="AE5" s="1015"/>
      <c r="AF5" s="1107" t="s">
        <v>376</v>
      </c>
      <c r="AG5" s="1015"/>
      <c r="AH5" s="1015"/>
      <c r="AI5" s="1015"/>
      <c r="AJ5" s="1028"/>
      <c r="AK5" s="1015" t="s">
        <v>377</v>
      </c>
      <c r="AL5" s="1015"/>
      <c r="AM5" s="1015"/>
      <c r="AN5" s="1015"/>
      <c r="AO5" s="1016"/>
      <c r="AP5" s="1014" t="s">
        <v>378</v>
      </c>
      <c r="AQ5" s="1015"/>
      <c r="AR5" s="1015"/>
      <c r="AS5" s="1015"/>
      <c r="AT5" s="1016"/>
      <c r="AU5" s="1014" t="s">
        <v>379</v>
      </c>
      <c r="AV5" s="1015"/>
      <c r="AW5" s="1015"/>
      <c r="AX5" s="1015"/>
      <c r="AY5" s="1028"/>
      <c r="AZ5" s="225"/>
      <c r="BA5" s="225"/>
      <c r="BB5" s="225"/>
      <c r="BC5" s="225"/>
      <c r="BD5" s="225"/>
      <c r="BE5" s="226"/>
      <c r="BF5" s="226"/>
      <c r="BG5" s="226"/>
      <c r="BH5" s="226"/>
      <c r="BI5" s="226"/>
      <c r="BJ5" s="226"/>
      <c r="BK5" s="226"/>
      <c r="BL5" s="226"/>
      <c r="BM5" s="226"/>
      <c r="BN5" s="226"/>
      <c r="BO5" s="226"/>
      <c r="BP5" s="226"/>
      <c r="BQ5" s="1008" t="s">
        <v>380</v>
      </c>
      <c r="BR5" s="1009"/>
      <c r="BS5" s="1009"/>
      <c r="BT5" s="1009"/>
      <c r="BU5" s="1009"/>
      <c r="BV5" s="1009"/>
      <c r="BW5" s="1009"/>
      <c r="BX5" s="1009"/>
      <c r="BY5" s="1009"/>
      <c r="BZ5" s="1009"/>
      <c r="CA5" s="1009"/>
      <c r="CB5" s="1009"/>
      <c r="CC5" s="1009"/>
      <c r="CD5" s="1009"/>
      <c r="CE5" s="1009"/>
      <c r="CF5" s="1009"/>
      <c r="CG5" s="1010"/>
      <c r="CH5" s="1014" t="s">
        <v>381</v>
      </c>
      <c r="CI5" s="1015"/>
      <c r="CJ5" s="1015"/>
      <c r="CK5" s="1015"/>
      <c r="CL5" s="1016"/>
      <c r="CM5" s="1014" t="s">
        <v>382</v>
      </c>
      <c r="CN5" s="1015"/>
      <c r="CO5" s="1015"/>
      <c r="CP5" s="1015"/>
      <c r="CQ5" s="1016"/>
      <c r="CR5" s="1014" t="s">
        <v>383</v>
      </c>
      <c r="CS5" s="1015"/>
      <c r="CT5" s="1015"/>
      <c r="CU5" s="1015"/>
      <c r="CV5" s="1016"/>
      <c r="CW5" s="1014" t="s">
        <v>384</v>
      </c>
      <c r="CX5" s="1015"/>
      <c r="CY5" s="1015"/>
      <c r="CZ5" s="1015"/>
      <c r="DA5" s="1016"/>
      <c r="DB5" s="1014" t="s">
        <v>385</v>
      </c>
      <c r="DC5" s="1015"/>
      <c r="DD5" s="1015"/>
      <c r="DE5" s="1015"/>
      <c r="DF5" s="1016"/>
      <c r="DG5" s="1097" t="s">
        <v>386</v>
      </c>
      <c r="DH5" s="1098"/>
      <c r="DI5" s="1098"/>
      <c r="DJ5" s="1098"/>
      <c r="DK5" s="1099"/>
      <c r="DL5" s="1097" t="s">
        <v>387</v>
      </c>
      <c r="DM5" s="1098"/>
      <c r="DN5" s="1098"/>
      <c r="DO5" s="1098"/>
      <c r="DP5" s="1099"/>
      <c r="DQ5" s="1014" t="s">
        <v>388</v>
      </c>
      <c r="DR5" s="1015"/>
      <c r="DS5" s="1015"/>
      <c r="DT5" s="1015"/>
      <c r="DU5" s="1016"/>
      <c r="DV5" s="1014" t="s">
        <v>379</v>
      </c>
      <c r="DW5" s="1015"/>
      <c r="DX5" s="1015"/>
      <c r="DY5" s="1015"/>
      <c r="DZ5" s="1028"/>
      <c r="EA5" s="228"/>
    </row>
    <row r="6" spans="1:131" s="229" customFormat="1" ht="26.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5"/>
      <c r="BA6" s="225"/>
      <c r="BB6" s="225"/>
      <c r="BC6" s="225"/>
      <c r="BD6" s="225"/>
      <c r="BE6" s="226"/>
      <c r="BF6" s="226"/>
      <c r="BG6" s="226"/>
      <c r="BH6" s="226"/>
      <c r="BI6" s="226"/>
      <c r="BJ6" s="226"/>
      <c r="BK6" s="226"/>
      <c r="BL6" s="226"/>
      <c r="BM6" s="226"/>
      <c r="BN6" s="226"/>
      <c r="BO6" s="226"/>
      <c r="BP6" s="226"/>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15">
      <c r="A7" s="230">
        <v>1</v>
      </c>
      <c r="B7" s="1060" t="s">
        <v>389</v>
      </c>
      <c r="C7" s="1061"/>
      <c r="D7" s="1061"/>
      <c r="E7" s="1061"/>
      <c r="F7" s="1061"/>
      <c r="G7" s="1061"/>
      <c r="H7" s="1061"/>
      <c r="I7" s="1061"/>
      <c r="J7" s="1061"/>
      <c r="K7" s="1061"/>
      <c r="L7" s="1061"/>
      <c r="M7" s="1061"/>
      <c r="N7" s="1061"/>
      <c r="O7" s="1061"/>
      <c r="P7" s="1062"/>
      <c r="Q7" s="1115">
        <v>8463</v>
      </c>
      <c r="R7" s="1116"/>
      <c r="S7" s="1116"/>
      <c r="T7" s="1116"/>
      <c r="U7" s="1116"/>
      <c r="V7" s="1116">
        <v>8291</v>
      </c>
      <c r="W7" s="1116"/>
      <c r="X7" s="1116"/>
      <c r="Y7" s="1116"/>
      <c r="Z7" s="1116"/>
      <c r="AA7" s="1116">
        <v>172</v>
      </c>
      <c r="AB7" s="1116"/>
      <c r="AC7" s="1116"/>
      <c r="AD7" s="1116"/>
      <c r="AE7" s="1117"/>
      <c r="AF7" s="1118">
        <v>152</v>
      </c>
      <c r="AG7" s="1119"/>
      <c r="AH7" s="1119"/>
      <c r="AI7" s="1119"/>
      <c r="AJ7" s="1120"/>
      <c r="AK7" s="1121">
        <v>121</v>
      </c>
      <c r="AL7" s="1122"/>
      <c r="AM7" s="1122"/>
      <c r="AN7" s="1122"/>
      <c r="AO7" s="1122"/>
      <c r="AP7" s="1122">
        <v>7940</v>
      </c>
      <c r="AQ7" s="1122"/>
      <c r="AR7" s="1122"/>
      <c r="AS7" s="1122"/>
      <c r="AT7" s="1122"/>
      <c r="AU7" s="1123"/>
      <c r="AV7" s="1123"/>
      <c r="AW7" s="1123"/>
      <c r="AX7" s="1123"/>
      <c r="AY7" s="1124"/>
      <c r="AZ7" s="225"/>
      <c r="BA7" s="225"/>
      <c r="BB7" s="225"/>
      <c r="BC7" s="225"/>
      <c r="BD7" s="225"/>
      <c r="BE7" s="226"/>
      <c r="BF7" s="226"/>
      <c r="BG7" s="226"/>
      <c r="BH7" s="226"/>
      <c r="BI7" s="226"/>
      <c r="BJ7" s="226"/>
      <c r="BK7" s="226"/>
      <c r="BL7" s="226"/>
      <c r="BM7" s="226"/>
      <c r="BN7" s="226"/>
      <c r="BO7" s="226"/>
      <c r="BP7" s="226"/>
      <c r="BQ7" s="230">
        <v>1</v>
      </c>
      <c r="BR7" s="231"/>
      <c r="BS7" s="1112"/>
      <c r="BT7" s="1113"/>
      <c r="BU7" s="1113"/>
      <c r="BV7" s="1113"/>
      <c r="BW7" s="1113"/>
      <c r="BX7" s="1113"/>
      <c r="BY7" s="1113"/>
      <c r="BZ7" s="1113"/>
      <c r="CA7" s="1113"/>
      <c r="CB7" s="1113"/>
      <c r="CC7" s="1113"/>
      <c r="CD7" s="1113"/>
      <c r="CE7" s="1113"/>
      <c r="CF7" s="1113"/>
      <c r="CG7" s="1125"/>
      <c r="CH7" s="1109"/>
      <c r="CI7" s="1110"/>
      <c r="CJ7" s="1110"/>
      <c r="CK7" s="1110"/>
      <c r="CL7" s="1111"/>
      <c r="CM7" s="1109"/>
      <c r="CN7" s="1110"/>
      <c r="CO7" s="1110"/>
      <c r="CP7" s="1110"/>
      <c r="CQ7" s="1111"/>
      <c r="CR7" s="1109"/>
      <c r="CS7" s="1110"/>
      <c r="CT7" s="1110"/>
      <c r="CU7" s="1110"/>
      <c r="CV7" s="1111"/>
      <c r="CW7" s="1109"/>
      <c r="CX7" s="1110"/>
      <c r="CY7" s="1110"/>
      <c r="CZ7" s="1110"/>
      <c r="DA7" s="1111"/>
      <c r="DB7" s="1109"/>
      <c r="DC7" s="1110"/>
      <c r="DD7" s="1110"/>
      <c r="DE7" s="1110"/>
      <c r="DF7" s="1111"/>
      <c r="DG7" s="1109"/>
      <c r="DH7" s="1110"/>
      <c r="DI7" s="1110"/>
      <c r="DJ7" s="1110"/>
      <c r="DK7" s="1111"/>
      <c r="DL7" s="1109"/>
      <c r="DM7" s="1110"/>
      <c r="DN7" s="1110"/>
      <c r="DO7" s="1110"/>
      <c r="DP7" s="1111"/>
      <c r="DQ7" s="1109"/>
      <c r="DR7" s="1110"/>
      <c r="DS7" s="1110"/>
      <c r="DT7" s="1110"/>
      <c r="DU7" s="1111"/>
      <c r="DV7" s="1112"/>
      <c r="DW7" s="1113"/>
      <c r="DX7" s="1113"/>
      <c r="DY7" s="1113"/>
      <c r="DZ7" s="1114"/>
      <c r="EA7" s="228"/>
    </row>
    <row r="8" spans="1:131" s="229" customFormat="1" ht="26.25" customHeight="1" x14ac:dyDescent="0.15">
      <c r="A8" s="232">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25"/>
      <c r="BA8" s="225"/>
      <c r="BB8" s="225"/>
      <c r="BC8" s="225"/>
      <c r="BD8" s="225"/>
      <c r="BE8" s="226"/>
      <c r="BF8" s="226"/>
      <c r="BG8" s="226"/>
      <c r="BH8" s="226"/>
      <c r="BI8" s="226"/>
      <c r="BJ8" s="226"/>
      <c r="BK8" s="226"/>
      <c r="BL8" s="226"/>
      <c r="BM8" s="226"/>
      <c r="BN8" s="226"/>
      <c r="BO8" s="226"/>
      <c r="BP8" s="226"/>
      <c r="BQ8" s="232">
        <v>2</v>
      </c>
      <c r="BR8" s="233"/>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8"/>
    </row>
    <row r="9" spans="1:131" s="229" customFormat="1" ht="26.25" customHeight="1" x14ac:dyDescent="0.15">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5"/>
      <c r="BA9" s="225"/>
      <c r="BB9" s="225"/>
      <c r="BC9" s="225"/>
      <c r="BD9" s="225"/>
      <c r="BE9" s="226"/>
      <c r="BF9" s="226"/>
      <c r="BG9" s="226"/>
      <c r="BH9" s="226"/>
      <c r="BI9" s="226"/>
      <c r="BJ9" s="226"/>
      <c r="BK9" s="226"/>
      <c r="BL9" s="226"/>
      <c r="BM9" s="226"/>
      <c r="BN9" s="226"/>
      <c r="BO9" s="226"/>
      <c r="BP9" s="226"/>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x14ac:dyDescent="0.15">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5"/>
      <c r="BA10" s="225"/>
      <c r="BB10" s="225"/>
      <c r="BC10" s="225"/>
      <c r="BD10" s="225"/>
      <c r="BE10" s="226"/>
      <c r="BF10" s="226"/>
      <c r="BG10" s="226"/>
      <c r="BH10" s="226"/>
      <c r="BI10" s="226"/>
      <c r="BJ10" s="226"/>
      <c r="BK10" s="226"/>
      <c r="BL10" s="226"/>
      <c r="BM10" s="226"/>
      <c r="BN10" s="226"/>
      <c r="BO10" s="226"/>
      <c r="BP10" s="226"/>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15">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5"/>
      <c r="BA11" s="225"/>
      <c r="BB11" s="225"/>
      <c r="BC11" s="225"/>
      <c r="BD11" s="225"/>
      <c r="BE11" s="226"/>
      <c r="BF11" s="226"/>
      <c r="BG11" s="226"/>
      <c r="BH11" s="226"/>
      <c r="BI11" s="226"/>
      <c r="BJ11" s="226"/>
      <c r="BK11" s="226"/>
      <c r="BL11" s="226"/>
      <c r="BM11" s="226"/>
      <c r="BN11" s="226"/>
      <c r="BO11" s="226"/>
      <c r="BP11" s="226"/>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15">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5"/>
      <c r="BA12" s="225"/>
      <c r="BB12" s="225"/>
      <c r="BC12" s="225"/>
      <c r="BD12" s="225"/>
      <c r="BE12" s="226"/>
      <c r="BF12" s="226"/>
      <c r="BG12" s="226"/>
      <c r="BH12" s="226"/>
      <c r="BI12" s="226"/>
      <c r="BJ12" s="226"/>
      <c r="BK12" s="226"/>
      <c r="BL12" s="226"/>
      <c r="BM12" s="226"/>
      <c r="BN12" s="226"/>
      <c r="BO12" s="226"/>
      <c r="BP12" s="226"/>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15">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5"/>
      <c r="BA13" s="225"/>
      <c r="BB13" s="225"/>
      <c r="BC13" s="225"/>
      <c r="BD13" s="225"/>
      <c r="BE13" s="226"/>
      <c r="BF13" s="226"/>
      <c r="BG13" s="226"/>
      <c r="BH13" s="226"/>
      <c r="BI13" s="226"/>
      <c r="BJ13" s="226"/>
      <c r="BK13" s="226"/>
      <c r="BL13" s="226"/>
      <c r="BM13" s="226"/>
      <c r="BN13" s="226"/>
      <c r="BO13" s="226"/>
      <c r="BP13" s="226"/>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15">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5"/>
      <c r="BA14" s="225"/>
      <c r="BB14" s="225"/>
      <c r="BC14" s="225"/>
      <c r="BD14" s="225"/>
      <c r="BE14" s="226"/>
      <c r="BF14" s="226"/>
      <c r="BG14" s="226"/>
      <c r="BH14" s="226"/>
      <c r="BI14" s="226"/>
      <c r="BJ14" s="226"/>
      <c r="BK14" s="226"/>
      <c r="BL14" s="226"/>
      <c r="BM14" s="226"/>
      <c r="BN14" s="226"/>
      <c r="BO14" s="226"/>
      <c r="BP14" s="226"/>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15">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5"/>
      <c r="BA15" s="225"/>
      <c r="BB15" s="225"/>
      <c r="BC15" s="225"/>
      <c r="BD15" s="225"/>
      <c r="BE15" s="226"/>
      <c r="BF15" s="226"/>
      <c r="BG15" s="226"/>
      <c r="BH15" s="226"/>
      <c r="BI15" s="226"/>
      <c r="BJ15" s="226"/>
      <c r="BK15" s="226"/>
      <c r="BL15" s="226"/>
      <c r="BM15" s="226"/>
      <c r="BN15" s="226"/>
      <c r="BO15" s="226"/>
      <c r="BP15" s="226"/>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15">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5"/>
      <c r="BA16" s="225"/>
      <c r="BB16" s="225"/>
      <c r="BC16" s="225"/>
      <c r="BD16" s="225"/>
      <c r="BE16" s="226"/>
      <c r="BF16" s="226"/>
      <c r="BG16" s="226"/>
      <c r="BH16" s="226"/>
      <c r="BI16" s="226"/>
      <c r="BJ16" s="226"/>
      <c r="BK16" s="226"/>
      <c r="BL16" s="226"/>
      <c r="BM16" s="226"/>
      <c r="BN16" s="226"/>
      <c r="BO16" s="226"/>
      <c r="BP16" s="226"/>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15">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5"/>
      <c r="BA17" s="225"/>
      <c r="BB17" s="225"/>
      <c r="BC17" s="225"/>
      <c r="BD17" s="225"/>
      <c r="BE17" s="226"/>
      <c r="BF17" s="226"/>
      <c r="BG17" s="226"/>
      <c r="BH17" s="226"/>
      <c r="BI17" s="226"/>
      <c r="BJ17" s="226"/>
      <c r="BK17" s="226"/>
      <c r="BL17" s="226"/>
      <c r="BM17" s="226"/>
      <c r="BN17" s="226"/>
      <c r="BO17" s="226"/>
      <c r="BP17" s="226"/>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15">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5"/>
      <c r="BA18" s="225"/>
      <c r="BB18" s="225"/>
      <c r="BC18" s="225"/>
      <c r="BD18" s="225"/>
      <c r="BE18" s="226"/>
      <c r="BF18" s="226"/>
      <c r="BG18" s="226"/>
      <c r="BH18" s="226"/>
      <c r="BI18" s="226"/>
      <c r="BJ18" s="226"/>
      <c r="BK18" s="226"/>
      <c r="BL18" s="226"/>
      <c r="BM18" s="226"/>
      <c r="BN18" s="226"/>
      <c r="BO18" s="226"/>
      <c r="BP18" s="226"/>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15">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5"/>
      <c r="BA19" s="225"/>
      <c r="BB19" s="225"/>
      <c r="BC19" s="225"/>
      <c r="BD19" s="225"/>
      <c r="BE19" s="226"/>
      <c r="BF19" s="226"/>
      <c r="BG19" s="226"/>
      <c r="BH19" s="226"/>
      <c r="BI19" s="226"/>
      <c r="BJ19" s="226"/>
      <c r="BK19" s="226"/>
      <c r="BL19" s="226"/>
      <c r="BM19" s="226"/>
      <c r="BN19" s="226"/>
      <c r="BO19" s="226"/>
      <c r="BP19" s="226"/>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15">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5"/>
      <c r="BA20" s="225"/>
      <c r="BB20" s="225"/>
      <c r="BC20" s="225"/>
      <c r="BD20" s="225"/>
      <c r="BE20" s="226"/>
      <c r="BF20" s="226"/>
      <c r="BG20" s="226"/>
      <c r="BH20" s="226"/>
      <c r="BI20" s="226"/>
      <c r="BJ20" s="226"/>
      <c r="BK20" s="226"/>
      <c r="BL20" s="226"/>
      <c r="BM20" s="226"/>
      <c r="BN20" s="226"/>
      <c r="BO20" s="226"/>
      <c r="BP20" s="226"/>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5"/>
      <c r="BA21" s="225"/>
      <c r="BB21" s="225"/>
      <c r="BC21" s="225"/>
      <c r="BD21" s="225"/>
      <c r="BE21" s="226"/>
      <c r="BF21" s="226"/>
      <c r="BG21" s="226"/>
      <c r="BH21" s="226"/>
      <c r="BI21" s="226"/>
      <c r="BJ21" s="226"/>
      <c r="BK21" s="226"/>
      <c r="BL21" s="226"/>
      <c r="BM21" s="226"/>
      <c r="BN21" s="226"/>
      <c r="BO21" s="226"/>
      <c r="BP21" s="226"/>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15">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390</v>
      </c>
      <c r="BA22" s="1041"/>
      <c r="BB22" s="1041"/>
      <c r="BC22" s="1041"/>
      <c r="BD22" s="1042"/>
      <c r="BE22" s="226"/>
      <c r="BF22" s="226"/>
      <c r="BG22" s="226"/>
      <c r="BH22" s="226"/>
      <c r="BI22" s="226"/>
      <c r="BJ22" s="226"/>
      <c r="BK22" s="226"/>
      <c r="BL22" s="226"/>
      <c r="BM22" s="226"/>
      <c r="BN22" s="226"/>
      <c r="BO22" s="226"/>
      <c r="BP22" s="226"/>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
      <c r="A23" s="234" t="s">
        <v>391</v>
      </c>
      <c r="B23" s="950" t="s">
        <v>392</v>
      </c>
      <c r="C23" s="951"/>
      <c r="D23" s="951"/>
      <c r="E23" s="951"/>
      <c r="F23" s="951"/>
      <c r="G23" s="951"/>
      <c r="H23" s="951"/>
      <c r="I23" s="951"/>
      <c r="J23" s="951"/>
      <c r="K23" s="951"/>
      <c r="L23" s="951"/>
      <c r="M23" s="951"/>
      <c r="N23" s="951"/>
      <c r="O23" s="951"/>
      <c r="P23" s="961"/>
      <c r="Q23" s="1080">
        <v>8463</v>
      </c>
      <c r="R23" s="1074"/>
      <c r="S23" s="1074"/>
      <c r="T23" s="1074"/>
      <c r="U23" s="1074"/>
      <c r="V23" s="1074">
        <v>8291</v>
      </c>
      <c r="W23" s="1074"/>
      <c r="X23" s="1074"/>
      <c r="Y23" s="1074"/>
      <c r="Z23" s="1074"/>
      <c r="AA23" s="1074">
        <v>172</v>
      </c>
      <c r="AB23" s="1074"/>
      <c r="AC23" s="1074"/>
      <c r="AD23" s="1074"/>
      <c r="AE23" s="1081"/>
      <c r="AF23" s="1082">
        <v>152</v>
      </c>
      <c r="AG23" s="1074"/>
      <c r="AH23" s="1074"/>
      <c r="AI23" s="1074"/>
      <c r="AJ23" s="1083"/>
      <c r="AK23" s="1084"/>
      <c r="AL23" s="1085"/>
      <c r="AM23" s="1085"/>
      <c r="AN23" s="1085"/>
      <c r="AO23" s="1085"/>
      <c r="AP23" s="1074">
        <v>7940</v>
      </c>
      <c r="AQ23" s="1074"/>
      <c r="AR23" s="1074"/>
      <c r="AS23" s="1074"/>
      <c r="AT23" s="1074"/>
      <c r="AU23" s="1075"/>
      <c r="AV23" s="1075"/>
      <c r="AW23" s="1075"/>
      <c r="AX23" s="1075"/>
      <c r="AY23" s="1076"/>
      <c r="AZ23" s="1077" t="s">
        <v>393</v>
      </c>
      <c r="BA23" s="1078"/>
      <c r="BB23" s="1078"/>
      <c r="BC23" s="1078"/>
      <c r="BD23" s="1079"/>
      <c r="BE23" s="226"/>
      <c r="BF23" s="226"/>
      <c r="BG23" s="226"/>
      <c r="BH23" s="226"/>
      <c r="BI23" s="226"/>
      <c r="BJ23" s="226"/>
      <c r="BK23" s="226"/>
      <c r="BL23" s="226"/>
      <c r="BM23" s="226"/>
      <c r="BN23" s="226"/>
      <c r="BO23" s="226"/>
      <c r="BP23" s="226"/>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15">
      <c r="A24" s="1073" t="s">
        <v>394</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5"/>
      <c r="BA24" s="225"/>
      <c r="BB24" s="225"/>
      <c r="BC24" s="225"/>
      <c r="BD24" s="225"/>
      <c r="BE24" s="226"/>
      <c r="BF24" s="226"/>
      <c r="BG24" s="226"/>
      <c r="BH24" s="226"/>
      <c r="BI24" s="226"/>
      <c r="BJ24" s="226"/>
      <c r="BK24" s="226"/>
      <c r="BL24" s="226"/>
      <c r="BM24" s="226"/>
      <c r="BN24" s="226"/>
      <c r="BO24" s="226"/>
      <c r="BP24" s="226"/>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
      <c r="A25" s="1072" t="s">
        <v>395</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5"/>
      <c r="BK25" s="225"/>
      <c r="BL25" s="225"/>
      <c r="BM25" s="225"/>
      <c r="BN25" s="225"/>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3"/>
    </row>
    <row r="26" spans="1:131" ht="26.25" customHeight="1" x14ac:dyDescent="0.15">
      <c r="A26" s="1008" t="s">
        <v>372</v>
      </c>
      <c r="B26" s="1009"/>
      <c r="C26" s="1009"/>
      <c r="D26" s="1009"/>
      <c r="E26" s="1009"/>
      <c r="F26" s="1009"/>
      <c r="G26" s="1009"/>
      <c r="H26" s="1009"/>
      <c r="I26" s="1009"/>
      <c r="J26" s="1009"/>
      <c r="K26" s="1009"/>
      <c r="L26" s="1009"/>
      <c r="M26" s="1009"/>
      <c r="N26" s="1009"/>
      <c r="O26" s="1009"/>
      <c r="P26" s="1010"/>
      <c r="Q26" s="1014" t="s">
        <v>396</v>
      </c>
      <c r="R26" s="1015"/>
      <c r="S26" s="1015"/>
      <c r="T26" s="1015"/>
      <c r="U26" s="1016"/>
      <c r="V26" s="1014" t="s">
        <v>397</v>
      </c>
      <c r="W26" s="1015"/>
      <c r="X26" s="1015"/>
      <c r="Y26" s="1015"/>
      <c r="Z26" s="1016"/>
      <c r="AA26" s="1014" t="s">
        <v>398</v>
      </c>
      <c r="AB26" s="1015"/>
      <c r="AC26" s="1015"/>
      <c r="AD26" s="1015"/>
      <c r="AE26" s="1015"/>
      <c r="AF26" s="1068" t="s">
        <v>399</v>
      </c>
      <c r="AG26" s="1021"/>
      <c r="AH26" s="1021"/>
      <c r="AI26" s="1021"/>
      <c r="AJ26" s="1069"/>
      <c r="AK26" s="1015" t="s">
        <v>400</v>
      </c>
      <c r="AL26" s="1015"/>
      <c r="AM26" s="1015"/>
      <c r="AN26" s="1015"/>
      <c r="AO26" s="1016"/>
      <c r="AP26" s="1014" t="s">
        <v>401</v>
      </c>
      <c r="AQ26" s="1015"/>
      <c r="AR26" s="1015"/>
      <c r="AS26" s="1015"/>
      <c r="AT26" s="1016"/>
      <c r="AU26" s="1014" t="s">
        <v>402</v>
      </c>
      <c r="AV26" s="1015"/>
      <c r="AW26" s="1015"/>
      <c r="AX26" s="1015"/>
      <c r="AY26" s="1016"/>
      <c r="AZ26" s="1014" t="s">
        <v>403</v>
      </c>
      <c r="BA26" s="1015"/>
      <c r="BB26" s="1015"/>
      <c r="BC26" s="1015"/>
      <c r="BD26" s="1016"/>
      <c r="BE26" s="1014" t="s">
        <v>379</v>
      </c>
      <c r="BF26" s="1015"/>
      <c r="BG26" s="1015"/>
      <c r="BH26" s="1015"/>
      <c r="BI26" s="1028"/>
      <c r="BJ26" s="225"/>
      <c r="BK26" s="225"/>
      <c r="BL26" s="225"/>
      <c r="BM26" s="225"/>
      <c r="BN26" s="225"/>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3"/>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5"/>
      <c r="BK27" s="225"/>
      <c r="BL27" s="225"/>
      <c r="BM27" s="225"/>
      <c r="BN27" s="225"/>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3"/>
    </row>
    <row r="28" spans="1:131" ht="26.25" customHeight="1" thickTop="1" x14ac:dyDescent="0.15">
      <c r="A28" s="236">
        <v>1</v>
      </c>
      <c r="B28" s="1060" t="s">
        <v>404</v>
      </c>
      <c r="C28" s="1061"/>
      <c r="D28" s="1061"/>
      <c r="E28" s="1061"/>
      <c r="F28" s="1061"/>
      <c r="G28" s="1061"/>
      <c r="H28" s="1061"/>
      <c r="I28" s="1061"/>
      <c r="J28" s="1061"/>
      <c r="K28" s="1061"/>
      <c r="L28" s="1061"/>
      <c r="M28" s="1061"/>
      <c r="N28" s="1061"/>
      <c r="O28" s="1061"/>
      <c r="P28" s="1062"/>
      <c r="Q28" s="1063">
        <v>2029</v>
      </c>
      <c r="R28" s="1064"/>
      <c r="S28" s="1064"/>
      <c r="T28" s="1064"/>
      <c r="U28" s="1064"/>
      <c r="V28" s="1064">
        <v>2002</v>
      </c>
      <c r="W28" s="1064"/>
      <c r="X28" s="1064"/>
      <c r="Y28" s="1064"/>
      <c r="Z28" s="1064"/>
      <c r="AA28" s="1064">
        <v>27</v>
      </c>
      <c r="AB28" s="1064"/>
      <c r="AC28" s="1064"/>
      <c r="AD28" s="1064"/>
      <c r="AE28" s="1065"/>
      <c r="AF28" s="1066">
        <v>27</v>
      </c>
      <c r="AG28" s="1064"/>
      <c r="AH28" s="1064"/>
      <c r="AI28" s="1064"/>
      <c r="AJ28" s="1067"/>
      <c r="AK28" s="1055">
        <v>145</v>
      </c>
      <c r="AL28" s="1056"/>
      <c r="AM28" s="1056"/>
      <c r="AN28" s="1056"/>
      <c r="AO28" s="1056"/>
      <c r="AP28" s="1057" t="s">
        <v>535</v>
      </c>
      <c r="AQ28" s="1057"/>
      <c r="AR28" s="1057"/>
      <c r="AS28" s="1057"/>
      <c r="AT28" s="1057"/>
      <c r="AU28" s="1057" t="s">
        <v>535</v>
      </c>
      <c r="AV28" s="1057"/>
      <c r="AW28" s="1057"/>
      <c r="AX28" s="1057"/>
      <c r="AY28" s="1057"/>
      <c r="AZ28" s="1057" t="s">
        <v>535</v>
      </c>
      <c r="BA28" s="1057"/>
      <c r="BB28" s="1057"/>
      <c r="BC28" s="1057"/>
      <c r="BD28" s="1057"/>
      <c r="BE28" s="1058"/>
      <c r="BF28" s="1058"/>
      <c r="BG28" s="1058"/>
      <c r="BH28" s="1058"/>
      <c r="BI28" s="1059"/>
      <c r="BJ28" s="225"/>
      <c r="BK28" s="225"/>
      <c r="BL28" s="225"/>
      <c r="BM28" s="225"/>
      <c r="BN28" s="225"/>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3"/>
    </row>
    <row r="29" spans="1:131" ht="26.25" customHeight="1" x14ac:dyDescent="0.15">
      <c r="A29" s="236">
        <v>2</v>
      </c>
      <c r="B29" s="1043" t="s">
        <v>405</v>
      </c>
      <c r="C29" s="1044"/>
      <c r="D29" s="1044"/>
      <c r="E29" s="1044"/>
      <c r="F29" s="1044"/>
      <c r="G29" s="1044"/>
      <c r="H29" s="1044"/>
      <c r="I29" s="1044"/>
      <c r="J29" s="1044"/>
      <c r="K29" s="1044"/>
      <c r="L29" s="1044"/>
      <c r="M29" s="1044"/>
      <c r="N29" s="1044"/>
      <c r="O29" s="1044"/>
      <c r="P29" s="1045"/>
      <c r="Q29" s="1051">
        <v>1481</v>
      </c>
      <c r="R29" s="1052"/>
      <c r="S29" s="1052"/>
      <c r="T29" s="1052"/>
      <c r="U29" s="1052"/>
      <c r="V29" s="1052">
        <v>1378</v>
      </c>
      <c r="W29" s="1052"/>
      <c r="X29" s="1052"/>
      <c r="Y29" s="1052"/>
      <c r="Z29" s="1052"/>
      <c r="AA29" s="1052">
        <v>103</v>
      </c>
      <c r="AB29" s="1052"/>
      <c r="AC29" s="1052"/>
      <c r="AD29" s="1052"/>
      <c r="AE29" s="1053"/>
      <c r="AF29" s="1048">
        <v>103</v>
      </c>
      <c r="AG29" s="1049"/>
      <c r="AH29" s="1049"/>
      <c r="AI29" s="1049"/>
      <c r="AJ29" s="1050"/>
      <c r="AK29" s="993">
        <v>259</v>
      </c>
      <c r="AL29" s="984"/>
      <c r="AM29" s="984"/>
      <c r="AN29" s="984"/>
      <c r="AO29" s="984"/>
      <c r="AP29" s="1054" t="s">
        <v>535</v>
      </c>
      <c r="AQ29" s="1054"/>
      <c r="AR29" s="1054"/>
      <c r="AS29" s="1054"/>
      <c r="AT29" s="1054"/>
      <c r="AU29" s="1054" t="s">
        <v>535</v>
      </c>
      <c r="AV29" s="1054"/>
      <c r="AW29" s="1054"/>
      <c r="AX29" s="1054"/>
      <c r="AY29" s="1054"/>
      <c r="AZ29" s="1054" t="s">
        <v>535</v>
      </c>
      <c r="BA29" s="1054"/>
      <c r="BB29" s="1054"/>
      <c r="BC29" s="1054"/>
      <c r="BD29" s="1054"/>
      <c r="BE29" s="985"/>
      <c r="BF29" s="985"/>
      <c r="BG29" s="985"/>
      <c r="BH29" s="985"/>
      <c r="BI29" s="986"/>
      <c r="BJ29" s="225"/>
      <c r="BK29" s="225"/>
      <c r="BL29" s="225"/>
      <c r="BM29" s="225"/>
      <c r="BN29" s="225"/>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3"/>
    </row>
    <row r="30" spans="1:131" ht="26.25" customHeight="1" x14ac:dyDescent="0.15">
      <c r="A30" s="236">
        <v>3</v>
      </c>
      <c r="B30" s="1043" t="s">
        <v>406</v>
      </c>
      <c r="C30" s="1044"/>
      <c r="D30" s="1044"/>
      <c r="E30" s="1044"/>
      <c r="F30" s="1044"/>
      <c r="G30" s="1044"/>
      <c r="H30" s="1044"/>
      <c r="I30" s="1044"/>
      <c r="J30" s="1044"/>
      <c r="K30" s="1044"/>
      <c r="L30" s="1044"/>
      <c r="M30" s="1044"/>
      <c r="N30" s="1044"/>
      <c r="O30" s="1044"/>
      <c r="P30" s="1045"/>
      <c r="Q30" s="1051">
        <v>336</v>
      </c>
      <c r="R30" s="1052"/>
      <c r="S30" s="1052"/>
      <c r="T30" s="1052"/>
      <c r="U30" s="1052"/>
      <c r="V30" s="1052">
        <v>334</v>
      </c>
      <c r="W30" s="1052"/>
      <c r="X30" s="1052"/>
      <c r="Y30" s="1052"/>
      <c r="Z30" s="1052"/>
      <c r="AA30" s="1052">
        <v>2</v>
      </c>
      <c r="AB30" s="1052"/>
      <c r="AC30" s="1052"/>
      <c r="AD30" s="1052"/>
      <c r="AE30" s="1053"/>
      <c r="AF30" s="1048">
        <v>2</v>
      </c>
      <c r="AG30" s="1049"/>
      <c r="AH30" s="1049"/>
      <c r="AI30" s="1049"/>
      <c r="AJ30" s="1050"/>
      <c r="AK30" s="993">
        <v>221</v>
      </c>
      <c r="AL30" s="984"/>
      <c r="AM30" s="984"/>
      <c r="AN30" s="984"/>
      <c r="AO30" s="984"/>
      <c r="AP30" s="1054" t="s">
        <v>535</v>
      </c>
      <c r="AQ30" s="1054"/>
      <c r="AR30" s="1054"/>
      <c r="AS30" s="1054"/>
      <c r="AT30" s="1054"/>
      <c r="AU30" s="1054" t="s">
        <v>535</v>
      </c>
      <c r="AV30" s="1054"/>
      <c r="AW30" s="1054"/>
      <c r="AX30" s="1054"/>
      <c r="AY30" s="1054"/>
      <c r="AZ30" s="1054" t="s">
        <v>535</v>
      </c>
      <c r="BA30" s="1054"/>
      <c r="BB30" s="1054"/>
      <c r="BC30" s="1054"/>
      <c r="BD30" s="1054"/>
      <c r="BE30" s="985"/>
      <c r="BF30" s="985"/>
      <c r="BG30" s="985"/>
      <c r="BH30" s="985"/>
      <c r="BI30" s="986"/>
      <c r="BJ30" s="225"/>
      <c r="BK30" s="225"/>
      <c r="BL30" s="225"/>
      <c r="BM30" s="225"/>
      <c r="BN30" s="225"/>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3"/>
    </row>
    <row r="31" spans="1:131" ht="26.25" customHeight="1" x14ac:dyDescent="0.15">
      <c r="A31" s="236">
        <v>4</v>
      </c>
      <c r="B31" s="1043" t="s">
        <v>407</v>
      </c>
      <c r="C31" s="1044"/>
      <c r="D31" s="1044"/>
      <c r="E31" s="1044"/>
      <c r="F31" s="1044"/>
      <c r="G31" s="1044"/>
      <c r="H31" s="1044"/>
      <c r="I31" s="1044"/>
      <c r="J31" s="1044"/>
      <c r="K31" s="1044"/>
      <c r="L31" s="1044"/>
      <c r="M31" s="1044"/>
      <c r="N31" s="1044"/>
      <c r="O31" s="1044"/>
      <c r="P31" s="1045"/>
      <c r="Q31" s="1051">
        <v>283</v>
      </c>
      <c r="R31" s="1052"/>
      <c r="S31" s="1052"/>
      <c r="T31" s="1052"/>
      <c r="U31" s="1052"/>
      <c r="V31" s="1052">
        <v>224</v>
      </c>
      <c r="W31" s="1052"/>
      <c r="X31" s="1052"/>
      <c r="Y31" s="1052"/>
      <c r="Z31" s="1052"/>
      <c r="AA31" s="1052">
        <v>59</v>
      </c>
      <c r="AB31" s="1052"/>
      <c r="AC31" s="1052"/>
      <c r="AD31" s="1052"/>
      <c r="AE31" s="1053"/>
      <c r="AF31" s="1048">
        <v>161</v>
      </c>
      <c r="AG31" s="1049"/>
      <c r="AH31" s="1049"/>
      <c r="AI31" s="1049"/>
      <c r="AJ31" s="1050"/>
      <c r="AK31" s="993">
        <v>10</v>
      </c>
      <c r="AL31" s="984"/>
      <c r="AM31" s="984"/>
      <c r="AN31" s="984"/>
      <c r="AO31" s="984"/>
      <c r="AP31" s="984">
        <v>1169</v>
      </c>
      <c r="AQ31" s="984"/>
      <c r="AR31" s="984"/>
      <c r="AS31" s="984"/>
      <c r="AT31" s="984"/>
      <c r="AU31" s="984">
        <v>51</v>
      </c>
      <c r="AV31" s="984"/>
      <c r="AW31" s="984"/>
      <c r="AX31" s="984"/>
      <c r="AY31" s="984"/>
      <c r="AZ31" s="1054" t="s">
        <v>535</v>
      </c>
      <c r="BA31" s="1054"/>
      <c r="BB31" s="1054"/>
      <c r="BC31" s="1054"/>
      <c r="BD31" s="1054"/>
      <c r="BE31" s="985" t="s">
        <v>408</v>
      </c>
      <c r="BF31" s="985"/>
      <c r="BG31" s="985"/>
      <c r="BH31" s="985"/>
      <c r="BI31" s="986"/>
      <c r="BJ31" s="225"/>
      <c r="BK31" s="225"/>
      <c r="BL31" s="225"/>
      <c r="BM31" s="225"/>
      <c r="BN31" s="225"/>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3"/>
    </row>
    <row r="32" spans="1:131" ht="26.25" customHeight="1" x14ac:dyDescent="0.15">
      <c r="A32" s="236">
        <v>5</v>
      </c>
      <c r="B32" s="1043" t="s">
        <v>409</v>
      </c>
      <c r="C32" s="1044"/>
      <c r="D32" s="1044"/>
      <c r="E32" s="1044"/>
      <c r="F32" s="1044"/>
      <c r="G32" s="1044"/>
      <c r="H32" s="1044"/>
      <c r="I32" s="1044"/>
      <c r="J32" s="1044"/>
      <c r="K32" s="1044"/>
      <c r="L32" s="1044"/>
      <c r="M32" s="1044"/>
      <c r="N32" s="1044"/>
      <c r="O32" s="1044"/>
      <c r="P32" s="1045"/>
      <c r="Q32" s="1051">
        <v>1543</v>
      </c>
      <c r="R32" s="1052"/>
      <c r="S32" s="1052"/>
      <c r="T32" s="1052"/>
      <c r="U32" s="1052"/>
      <c r="V32" s="1052">
        <v>1535</v>
      </c>
      <c r="W32" s="1052"/>
      <c r="X32" s="1052"/>
      <c r="Y32" s="1052"/>
      <c r="Z32" s="1052"/>
      <c r="AA32" s="1052">
        <v>8</v>
      </c>
      <c r="AB32" s="1052"/>
      <c r="AC32" s="1052"/>
      <c r="AD32" s="1052"/>
      <c r="AE32" s="1053"/>
      <c r="AF32" s="1048">
        <v>124</v>
      </c>
      <c r="AG32" s="1049"/>
      <c r="AH32" s="1049"/>
      <c r="AI32" s="1049"/>
      <c r="AJ32" s="1050"/>
      <c r="AK32" s="993">
        <v>490</v>
      </c>
      <c r="AL32" s="984"/>
      <c r="AM32" s="984"/>
      <c r="AN32" s="984"/>
      <c r="AO32" s="984"/>
      <c r="AP32" s="984">
        <v>601</v>
      </c>
      <c r="AQ32" s="984"/>
      <c r="AR32" s="984"/>
      <c r="AS32" s="984"/>
      <c r="AT32" s="984"/>
      <c r="AU32" s="984">
        <v>425</v>
      </c>
      <c r="AV32" s="984"/>
      <c r="AW32" s="984"/>
      <c r="AX32" s="984"/>
      <c r="AY32" s="984"/>
      <c r="AZ32" s="1054" t="s">
        <v>535</v>
      </c>
      <c r="BA32" s="1054"/>
      <c r="BB32" s="1054"/>
      <c r="BC32" s="1054"/>
      <c r="BD32" s="1054"/>
      <c r="BE32" s="985" t="s">
        <v>410</v>
      </c>
      <c r="BF32" s="985"/>
      <c r="BG32" s="985"/>
      <c r="BH32" s="985"/>
      <c r="BI32" s="986"/>
      <c r="BJ32" s="225"/>
      <c r="BK32" s="225"/>
      <c r="BL32" s="225"/>
      <c r="BM32" s="225"/>
      <c r="BN32" s="225"/>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3"/>
    </row>
    <row r="33" spans="1:131" ht="26.25" customHeight="1" x14ac:dyDescent="0.15">
      <c r="A33" s="236">
        <v>6</v>
      </c>
      <c r="B33" s="1043" t="s">
        <v>411</v>
      </c>
      <c r="C33" s="1044"/>
      <c r="D33" s="1044"/>
      <c r="E33" s="1044"/>
      <c r="F33" s="1044"/>
      <c r="G33" s="1044"/>
      <c r="H33" s="1044"/>
      <c r="I33" s="1044"/>
      <c r="J33" s="1044"/>
      <c r="K33" s="1044"/>
      <c r="L33" s="1044"/>
      <c r="M33" s="1044"/>
      <c r="N33" s="1044"/>
      <c r="O33" s="1044"/>
      <c r="P33" s="1045"/>
      <c r="Q33" s="1051">
        <v>466</v>
      </c>
      <c r="R33" s="1052"/>
      <c r="S33" s="1052"/>
      <c r="T33" s="1052"/>
      <c r="U33" s="1052"/>
      <c r="V33" s="1052">
        <v>465</v>
      </c>
      <c r="W33" s="1052"/>
      <c r="X33" s="1052"/>
      <c r="Y33" s="1052"/>
      <c r="Z33" s="1052"/>
      <c r="AA33" s="1052">
        <v>1</v>
      </c>
      <c r="AB33" s="1052"/>
      <c r="AC33" s="1052"/>
      <c r="AD33" s="1052"/>
      <c r="AE33" s="1053"/>
      <c r="AF33" s="1048">
        <v>1</v>
      </c>
      <c r="AG33" s="1049"/>
      <c r="AH33" s="1049"/>
      <c r="AI33" s="1049"/>
      <c r="AJ33" s="1050"/>
      <c r="AK33" s="993">
        <v>136</v>
      </c>
      <c r="AL33" s="984"/>
      <c r="AM33" s="984"/>
      <c r="AN33" s="984"/>
      <c r="AO33" s="984"/>
      <c r="AP33" s="984">
        <v>2402</v>
      </c>
      <c r="AQ33" s="984"/>
      <c r="AR33" s="984"/>
      <c r="AS33" s="984"/>
      <c r="AT33" s="984"/>
      <c r="AU33" s="984">
        <v>2342</v>
      </c>
      <c r="AV33" s="984"/>
      <c r="AW33" s="984"/>
      <c r="AX33" s="984"/>
      <c r="AY33" s="984"/>
      <c r="AZ33" s="1054" t="s">
        <v>535</v>
      </c>
      <c r="BA33" s="1054"/>
      <c r="BB33" s="1054"/>
      <c r="BC33" s="1054"/>
      <c r="BD33" s="1054"/>
      <c r="BE33" s="985" t="s">
        <v>412</v>
      </c>
      <c r="BF33" s="985"/>
      <c r="BG33" s="985"/>
      <c r="BH33" s="985"/>
      <c r="BI33" s="986"/>
      <c r="BJ33" s="225"/>
      <c r="BK33" s="225"/>
      <c r="BL33" s="225"/>
      <c r="BM33" s="225"/>
      <c r="BN33" s="225"/>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3"/>
    </row>
    <row r="34" spans="1:131" ht="26.25" customHeight="1" x14ac:dyDescent="0.15">
      <c r="A34" s="236">
        <v>7</v>
      </c>
      <c r="B34" s="1043" t="s">
        <v>413</v>
      </c>
      <c r="C34" s="1044"/>
      <c r="D34" s="1044"/>
      <c r="E34" s="1044"/>
      <c r="F34" s="1044"/>
      <c r="G34" s="1044"/>
      <c r="H34" s="1044"/>
      <c r="I34" s="1044"/>
      <c r="J34" s="1044"/>
      <c r="K34" s="1044"/>
      <c r="L34" s="1044"/>
      <c r="M34" s="1044"/>
      <c r="N34" s="1044"/>
      <c r="O34" s="1044"/>
      <c r="P34" s="1045"/>
      <c r="Q34" s="1051">
        <v>156</v>
      </c>
      <c r="R34" s="1052"/>
      <c r="S34" s="1052"/>
      <c r="T34" s="1052"/>
      <c r="U34" s="1052"/>
      <c r="V34" s="1052">
        <v>154</v>
      </c>
      <c r="W34" s="1052"/>
      <c r="X34" s="1052"/>
      <c r="Y34" s="1052"/>
      <c r="Z34" s="1052"/>
      <c r="AA34" s="1052">
        <v>2</v>
      </c>
      <c r="AB34" s="1052"/>
      <c r="AC34" s="1052"/>
      <c r="AD34" s="1052"/>
      <c r="AE34" s="1053"/>
      <c r="AF34" s="1048">
        <v>2</v>
      </c>
      <c r="AG34" s="1049"/>
      <c r="AH34" s="1049"/>
      <c r="AI34" s="1049"/>
      <c r="AJ34" s="1050"/>
      <c r="AK34" s="993">
        <v>105</v>
      </c>
      <c r="AL34" s="984"/>
      <c r="AM34" s="984"/>
      <c r="AN34" s="984"/>
      <c r="AO34" s="984"/>
      <c r="AP34" s="984">
        <v>498</v>
      </c>
      <c r="AQ34" s="984"/>
      <c r="AR34" s="984"/>
      <c r="AS34" s="984"/>
      <c r="AT34" s="984"/>
      <c r="AU34" s="984">
        <v>492</v>
      </c>
      <c r="AV34" s="984"/>
      <c r="AW34" s="984"/>
      <c r="AX34" s="984"/>
      <c r="AY34" s="984"/>
      <c r="AZ34" s="1054" t="s">
        <v>535</v>
      </c>
      <c r="BA34" s="1054"/>
      <c r="BB34" s="1054"/>
      <c r="BC34" s="1054"/>
      <c r="BD34" s="1054"/>
      <c r="BE34" s="985" t="s">
        <v>414</v>
      </c>
      <c r="BF34" s="985"/>
      <c r="BG34" s="985"/>
      <c r="BH34" s="985"/>
      <c r="BI34" s="986"/>
      <c r="BJ34" s="225"/>
      <c r="BK34" s="225"/>
      <c r="BL34" s="225"/>
      <c r="BM34" s="225"/>
      <c r="BN34" s="225"/>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3"/>
    </row>
    <row r="35" spans="1:131" ht="26.25" customHeight="1" x14ac:dyDescent="0.15">
      <c r="A35" s="236">
        <v>8</v>
      </c>
      <c r="B35" s="1043" t="s">
        <v>415</v>
      </c>
      <c r="C35" s="1044"/>
      <c r="D35" s="1044"/>
      <c r="E35" s="1044"/>
      <c r="F35" s="1044"/>
      <c r="G35" s="1044"/>
      <c r="H35" s="1044"/>
      <c r="I35" s="1044"/>
      <c r="J35" s="1044"/>
      <c r="K35" s="1044"/>
      <c r="L35" s="1044"/>
      <c r="M35" s="1044"/>
      <c r="N35" s="1044"/>
      <c r="O35" s="1044"/>
      <c r="P35" s="1045"/>
      <c r="Q35" s="1051">
        <v>117</v>
      </c>
      <c r="R35" s="1052"/>
      <c r="S35" s="1052"/>
      <c r="T35" s="1052"/>
      <c r="U35" s="1052"/>
      <c r="V35" s="1052">
        <v>116</v>
      </c>
      <c r="W35" s="1052"/>
      <c r="X35" s="1052"/>
      <c r="Y35" s="1052"/>
      <c r="Z35" s="1052"/>
      <c r="AA35" s="1052">
        <v>1</v>
      </c>
      <c r="AB35" s="1052"/>
      <c r="AC35" s="1052"/>
      <c r="AD35" s="1052"/>
      <c r="AE35" s="1053"/>
      <c r="AF35" s="1048">
        <v>1</v>
      </c>
      <c r="AG35" s="1049"/>
      <c r="AH35" s="1049"/>
      <c r="AI35" s="1049"/>
      <c r="AJ35" s="1050"/>
      <c r="AK35" s="993">
        <v>73</v>
      </c>
      <c r="AL35" s="984"/>
      <c r="AM35" s="984"/>
      <c r="AN35" s="984"/>
      <c r="AO35" s="984"/>
      <c r="AP35" s="984">
        <v>735</v>
      </c>
      <c r="AQ35" s="984"/>
      <c r="AR35" s="984"/>
      <c r="AS35" s="984"/>
      <c r="AT35" s="984"/>
      <c r="AU35" s="984">
        <v>735</v>
      </c>
      <c r="AV35" s="984"/>
      <c r="AW35" s="984"/>
      <c r="AX35" s="984"/>
      <c r="AY35" s="984"/>
      <c r="AZ35" s="1054" t="s">
        <v>535</v>
      </c>
      <c r="BA35" s="1054"/>
      <c r="BB35" s="1054"/>
      <c r="BC35" s="1054"/>
      <c r="BD35" s="1054"/>
      <c r="BE35" s="985" t="s">
        <v>416</v>
      </c>
      <c r="BF35" s="985"/>
      <c r="BG35" s="985"/>
      <c r="BH35" s="985"/>
      <c r="BI35" s="986"/>
      <c r="BJ35" s="225"/>
      <c r="BK35" s="225"/>
      <c r="BL35" s="225"/>
      <c r="BM35" s="225"/>
      <c r="BN35" s="225"/>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3"/>
    </row>
    <row r="36" spans="1:131" ht="26.25" customHeight="1" x14ac:dyDescent="0.15">
      <c r="A36" s="236">
        <v>9</v>
      </c>
      <c r="B36" s="1043" t="s">
        <v>417</v>
      </c>
      <c r="C36" s="1044"/>
      <c r="D36" s="1044"/>
      <c r="E36" s="1044"/>
      <c r="F36" s="1044"/>
      <c r="G36" s="1044"/>
      <c r="H36" s="1044"/>
      <c r="I36" s="1044"/>
      <c r="J36" s="1044"/>
      <c r="K36" s="1044"/>
      <c r="L36" s="1044"/>
      <c r="M36" s="1044"/>
      <c r="N36" s="1044"/>
      <c r="O36" s="1044"/>
      <c r="P36" s="1045"/>
      <c r="Q36" s="1051">
        <v>24</v>
      </c>
      <c r="R36" s="1052"/>
      <c r="S36" s="1052"/>
      <c r="T36" s="1052"/>
      <c r="U36" s="1052"/>
      <c r="V36" s="1052">
        <v>24</v>
      </c>
      <c r="W36" s="1052"/>
      <c r="X36" s="1052"/>
      <c r="Y36" s="1052"/>
      <c r="Z36" s="1052"/>
      <c r="AA36" s="1052">
        <v>0</v>
      </c>
      <c r="AB36" s="1052"/>
      <c r="AC36" s="1052"/>
      <c r="AD36" s="1052"/>
      <c r="AE36" s="1053"/>
      <c r="AF36" s="1048">
        <v>0</v>
      </c>
      <c r="AG36" s="1049"/>
      <c r="AH36" s="1049"/>
      <c r="AI36" s="1049"/>
      <c r="AJ36" s="1050"/>
      <c r="AK36" s="993">
        <v>24</v>
      </c>
      <c r="AL36" s="984"/>
      <c r="AM36" s="984"/>
      <c r="AN36" s="984"/>
      <c r="AO36" s="984"/>
      <c r="AP36" s="1054" t="s">
        <v>535</v>
      </c>
      <c r="AQ36" s="1054"/>
      <c r="AR36" s="1054"/>
      <c r="AS36" s="1054"/>
      <c r="AT36" s="1054"/>
      <c r="AU36" s="1054" t="s">
        <v>535</v>
      </c>
      <c r="AV36" s="1054"/>
      <c r="AW36" s="1054"/>
      <c r="AX36" s="1054"/>
      <c r="AY36" s="1054"/>
      <c r="AZ36" s="1054" t="s">
        <v>535</v>
      </c>
      <c r="BA36" s="1054"/>
      <c r="BB36" s="1054"/>
      <c r="BC36" s="1054"/>
      <c r="BD36" s="1054"/>
      <c r="BE36" s="985" t="s">
        <v>418</v>
      </c>
      <c r="BF36" s="985"/>
      <c r="BG36" s="985"/>
      <c r="BH36" s="985"/>
      <c r="BI36" s="986"/>
      <c r="BJ36" s="225"/>
      <c r="BK36" s="225"/>
      <c r="BL36" s="225"/>
      <c r="BM36" s="225"/>
      <c r="BN36" s="225"/>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3"/>
    </row>
    <row r="37" spans="1:131" ht="26.25" customHeight="1" x14ac:dyDescent="0.15">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5"/>
      <c r="BK37" s="225"/>
      <c r="BL37" s="225"/>
      <c r="BM37" s="225"/>
      <c r="BN37" s="225"/>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3"/>
    </row>
    <row r="38" spans="1:131" ht="26.25" customHeight="1" x14ac:dyDescent="0.15">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5"/>
      <c r="BK38" s="225"/>
      <c r="BL38" s="225"/>
      <c r="BM38" s="225"/>
      <c r="BN38" s="225"/>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3"/>
    </row>
    <row r="39" spans="1:131" ht="26.25" customHeight="1" x14ac:dyDescent="0.15">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5"/>
      <c r="BK39" s="225"/>
      <c r="BL39" s="225"/>
      <c r="BM39" s="225"/>
      <c r="BN39" s="225"/>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3"/>
    </row>
    <row r="40" spans="1:131" ht="26.25" customHeight="1" x14ac:dyDescent="0.15">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5"/>
      <c r="BK40" s="225"/>
      <c r="BL40" s="225"/>
      <c r="BM40" s="225"/>
      <c r="BN40" s="225"/>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3"/>
    </row>
    <row r="41" spans="1:131" ht="26.25" customHeight="1" x14ac:dyDescent="0.15">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5"/>
      <c r="BK41" s="225"/>
      <c r="BL41" s="225"/>
      <c r="BM41" s="225"/>
      <c r="BN41" s="225"/>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3"/>
    </row>
    <row r="42" spans="1:131" ht="26.25" customHeight="1" x14ac:dyDescent="0.15">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5"/>
      <c r="BK42" s="225"/>
      <c r="BL42" s="225"/>
      <c r="BM42" s="225"/>
      <c r="BN42" s="225"/>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3"/>
    </row>
    <row r="43" spans="1:131" ht="26.25" customHeight="1" x14ac:dyDescent="0.15">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5"/>
      <c r="BK43" s="225"/>
      <c r="BL43" s="225"/>
      <c r="BM43" s="225"/>
      <c r="BN43" s="225"/>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3"/>
    </row>
    <row r="44" spans="1:131" ht="26.25" customHeight="1" x14ac:dyDescent="0.15">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5"/>
      <c r="BK44" s="225"/>
      <c r="BL44" s="225"/>
      <c r="BM44" s="225"/>
      <c r="BN44" s="225"/>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3"/>
    </row>
    <row r="45" spans="1:131" ht="26.25" customHeight="1" x14ac:dyDescent="0.15">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5"/>
      <c r="BK45" s="225"/>
      <c r="BL45" s="225"/>
      <c r="BM45" s="225"/>
      <c r="BN45" s="225"/>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3"/>
    </row>
    <row r="46" spans="1:131" ht="26.25" customHeight="1" x14ac:dyDescent="0.15">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5"/>
      <c r="BK46" s="225"/>
      <c r="BL46" s="225"/>
      <c r="BM46" s="225"/>
      <c r="BN46" s="225"/>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3"/>
    </row>
    <row r="47" spans="1:131" ht="26.25" customHeight="1" x14ac:dyDescent="0.15">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5"/>
      <c r="BK47" s="225"/>
      <c r="BL47" s="225"/>
      <c r="BM47" s="225"/>
      <c r="BN47" s="225"/>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3"/>
    </row>
    <row r="48" spans="1:131" ht="26.25" customHeight="1" x14ac:dyDescent="0.15">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5"/>
      <c r="BK48" s="225"/>
      <c r="BL48" s="225"/>
      <c r="BM48" s="225"/>
      <c r="BN48" s="225"/>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3"/>
    </row>
    <row r="49" spans="1:131" ht="26.25" customHeight="1" x14ac:dyDescent="0.15">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5"/>
      <c r="BK49" s="225"/>
      <c r="BL49" s="225"/>
      <c r="BM49" s="225"/>
      <c r="BN49" s="225"/>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3"/>
    </row>
    <row r="50" spans="1:131" ht="26.25" customHeight="1" x14ac:dyDescent="0.15">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5"/>
      <c r="BK50" s="225"/>
      <c r="BL50" s="225"/>
      <c r="BM50" s="225"/>
      <c r="BN50" s="225"/>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3"/>
    </row>
    <row r="51" spans="1:131" ht="26.25" customHeight="1" x14ac:dyDescent="0.15">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5"/>
      <c r="BK51" s="225"/>
      <c r="BL51" s="225"/>
      <c r="BM51" s="225"/>
      <c r="BN51" s="225"/>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3"/>
    </row>
    <row r="52" spans="1:131" ht="26.25" customHeight="1" x14ac:dyDescent="0.15">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5"/>
      <c r="BK52" s="225"/>
      <c r="BL52" s="225"/>
      <c r="BM52" s="225"/>
      <c r="BN52" s="225"/>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3"/>
    </row>
    <row r="53" spans="1:131" ht="26.25" customHeight="1" x14ac:dyDescent="0.15">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5"/>
      <c r="BK53" s="225"/>
      <c r="BL53" s="225"/>
      <c r="BM53" s="225"/>
      <c r="BN53" s="225"/>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3"/>
    </row>
    <row r="54" spans="1:131" ht="26.25" customHeight="1" x14ac:dyDescent="0.15">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5"/>
      <c r="BK54" s="225"/>
      <c r="BL54" s="225"/>
      <c r="BM54" s="225"/>
      <c r="BN54" s="225"/>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3"/>
    </row>
    <row r="55" spans="1:131" ht="26.25" customHeight="1" x14ac:dyDescent="0.15">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5"/>
      <c r="BK55" s="225"/>
      <c r="BL55" s="225"/>
      <c r="BM55" s="225"/>
      <c r="BN55" s="225"/>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3"/>
    </row>
    <row r="56" spans="1:131" ht="26.25" customHeight="1" x14ac:dyDescent="0.15">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5"/>
      <c r="BK56" s="225"/>
      <c r="BL56" s="225"/>
      <c r="BM56" s="225"/>
      <c r="BN56" s="225"/>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3"/>
    </row>
    <row r="57" spans="1:131" ht="26.25" customHeight="1" x14ac:dyDescent="0.15">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5"/>
      <c r="BK57" s="225"/>
      <c r="BL57" s="225"/>
      <c r="BM57" s="225"/>
      <c r="BN57" s="225"/>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3"/>
    </row>
    <row r="58" spans="1:131" ht="26.25" customHeight="1" x14ac:dyDescent="0.15">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5"/>
      <c r="BK58" s="225"/>
      <c r="BL58" s="225"/>
      <c r="BM58" s="225"/>
      <c r="BN58" s="225"/>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3"/>
    </row>
    <row r="59" spans="1:131" ht="26.25" customHeight="1" x14ac:dyDescent="0.15">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5"/>
      <c r="BK59" s="225"/>
      <c r="BL59" s="225"/>
      <c r="BM59" s="225"/>
      <c r="BN59" s="225"/>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3"/>
    </row>
    <row r="60" spans="1:131" ht="26.25" customHeight="1" x14ac:dyDescent="0.15">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5"/>
      <c r="BK60" s="225"/>
      <c r="BL60" s="225"/>
      <c r="BM60" s="225"/>
      <c r="BN60" s="225"/>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3"/>
    </row>
    <row r="61" spans="1:131" ht="26.25" customHeight="1" thickBot="1" x14ac:dyDescent="0.2">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5"/>
      <c r="BK61" s="225"/>
      <c r="BL61" s="225"/>
      <c r="BM61" s="225"/>
      <c r="BN61" s="225"/>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3"/>
    </row>
    <row r="62" spans="1:131" ht="26.25" customHeight="1" x14ac:dyDescent="0.15">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419</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3"/>
    </row>
    <row r="63" spans="1:131" ht="26.25" customHeight="1" thickBot="1" x14ac:dyDescent="0.2">
      <c r="A63" s="234" t="s">
        <v>391</v>
      </c>
      <c r="B63" s="950" t="s">
        <v>420</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422</v>
      </c>
      <c r="AG63" s="972"/>
      <c r="AH63" s="972"/>
      <c r="AI63" s="972"/>
      <c r="AJ63" s="1035"/>
      <c r="AK63" s="1036"/>
      <c r="AL63" s="976"/>
      <c r="AM63" s="976"/>
      <c r="AN63" s="976"/>
      <c r="AO63" s="976"/>
      <c r="AP63" s="972">
        <v>5405</v>
      </c>
      <c r="AQ63" s="972"/>
      <c r="AR63" s="972"/>
      <c r="AS63" s="972"/>
      <c r="AT63" s="972"/>
      <c r="AU63" s="972">
        <v>4045</v>
      </c>
      <c r="AV63" s="972"/>
      <c r="AW63" s="972"/>
      <c r="AX63" s="972"/>
      <c r="AY63" s="972"/>
      <c r="AZ63" s="1030"/>
      <c r="BA63" s="1030"/>
      <c r="BB63" s="1030"/>
      <c r="BC63" s="1030"/>
      <c r="BD63" s="1030"/>
      <c r="BE63" s="973"/>
      <c r="BF63" s="973"/>
      <c r="BG63" s="973"/>
      <c r="BH63" s="973"/>
      <c r="BI63" s="974"/>
      <c r="BJ63" s="1031" t="s">
        <v>421</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3"/>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3"/>
    </row>
    <row r="65" spans="1:131" ht="26.25" customHeight="1" thickBot="1" x14ac:dyDescent="0.2">
      <c r="A65" s="225" t="s">
        <v>422</v>
      </c>
      <c r="B65" s="225"/>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225"/>
      <c r="BC65" s="225"/>
      <c r="BD65" s="225"/>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3"/>
    </row>
    <row r="66" spans="1:131" ht="26.25" customHeight="1" x14ac:dyDescent="0.15">
      <c r="A66" s="1008" t="s">
        <v>423</v>
      </c>
      <c r="B66" s="1009"/>
      <c r="C66" s="1009"/>
      <c r="D66" s="1009"/>
      <c r="E66" s="1009"/>
      <c r="F66" s="1009"/>
      <c r="G66" s="1009"/>
      <c r="H66" s="1009"/>
      <c r="I66" s="1009"/>
      <c r="J66" s="1009"/>
      <c r="K66" s="1009"/>
      <c r="L66" s="1009"/>
      <c r="M66" s="1009"/>
      <c r="N66" s="1009"/>
      <c r="O66" s="1009"/>
      <c r="P66" s="1010"/>
      <c r="Q66" s="1014" t="s">
        <v>424</v>
      </c>
      <c r="R66" s="1015"/>
      <c r="S66" s="1015"/>
      <c r="T66" s="1015"/>
      <c r="U66" s="1016"/>
      <c r="V66" s="1014" t="s">
        <v>425</v>
      </c>
      <c r="W66" s="1015"/>
      <c r="X66" s="1015"/>
      <c r="Y66" s="1015"/>
      <c r="Z66" s="1016"/>
      <c r="AA66" s="1014" t="s">
        <v>426</v>
      </c>
      <c r="AB66" s="1015"/>
      <c r="AC66" s="1015"/>
      <c r="AD66" s="1015"/>
      <c r="AE66" s="1016"/>
      <c r="AF66" s="1020" t="s">
        <v>427</v>
      </c>
      <c r="AG66" s="1021"/>
      <c r="AH66" s="1021"/>
      <c r="AI66" s="1021"/>
      <c r="AJ66" s="1022"/>
      <c r="AK66" s="1014" t="s">
        <v>400</v>
      </c>
      <c r="AL66" s="1009"/>
      <c r="AM66" s="1009"/>
      <c r="AN66" s="1009"/>
      <c r="AO66" s="1010"/>
      <c r="AP66" s="1014" t="s">
        <v>428</v>
      </c>
      <c r="AQ66" s="1015"/>
      <c r="AR66" s="1015"/>
      <c r="AS66" s="1015"/>
      <c r="AT66" s="1016"/>
      <c r="AU66" s="1014" t="s">
        <v>429</v>
      </c>
      <c r="AV66" s="1015"/>
      <c r="AW66" s="1015"/>
      <c r="AX66" s="1015"/>
      <c r="AY66" s="1016"/>
      <c r="AZ66" s="1014" t="s">
        <v>379</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3"/>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3"/>
    </row>
    <row r="68" spans="1:131" ht="26.25" customHeight="1" thickTop="1" x14ac:dyDescent="0.15">
      <c r="A68" s="230">
        <v>1</v>
      </c>
      <c r="B68" s="998" t="s">
        <v>600</v>
      </c>
      <c r="C68" s="999"/>
      <c r="D68" s="999"/>
      <c r="E68" s="999"/>
      <c r="F68" s="999"/>
      <c r="G68" s="999"/>
      <c r="H68" s="999"/>
      <c r="I68" s="999"/>
      <c r="J68" s="999"/>
      <c r="K68" s="999"/>
      <c r="L68" s="999"/>
      <c r="M68" s="999"/>
      <c r="N68" s="999"/>
      <c r="O68" s="999"/>
      <c r="P68" s="1000"/>
      <c r="Q68" s="1001">
        <v>6920</v>
      </c>
      <c r="R68" s="995"/>
      <c r="S68" s="995"/>
      <c r="T68" s="995"/>
      <c r="U68" s="995"/>
      <c r="V68" s="995">
        <v>6618</v>
      </c>
      <c r="W68" s="995"/>
      <c r="X68" s="995"/>
      <c r="Y68" s="995"/>
      <c r="Z68" s="995"/>
      <c r="AA68" s="995">
        <v>302</v>
      </c>
      <c r="AB68" s="995"/>
      <c r="AC68" s="995"/>
      <c r="AD68" s="995"/>
      <c r="AE68" s="995"/>
      <c r="AF68" s="995">
        <v>213</v>
      </c>
      <c r="AG68" s="995"/>
      <c r="AH68" s="995"/>
      <c r="AI68" s="995"/>
      <c r="AJ68" s="995"/>
      <c r="AK68" s="984">
        <v>1074</v>
      </c>
      <c r="AL68" s="984"/>
      <c r="AM68" s="984"/>
      <c r="AN68" s="984"/>
      <c r="AO68" s="984"/>
      <c r="AP68" s="995">
        <v>2870</v>
      </c>
      <c r="AQ68" s="995"/>
      <c r="AR68" s="995"/>
      <c r="AS68" s="995"/>
      <c r="AT68" s="995"/>
      <c r="AU68" s="995">
        <v>160</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3"/>
    </row>
    <row r="69" spans="1:131" ht="26.25" customHeight="1" x14ac:dyDescent="0.15">
      <c r="A69" s="232">
        <v>2</v>
      </c>
      <c r="B69" s="987" t="s">
        <v>601</v>
      </c>
      <c r="C69" s="988"/>
      <c r="D69" s="988"/>
      <c r="E69" s="988"/>
      <c r="F69" s="988"/>
      <c r="G69" s="988"/>
      <c r="H69" s="988"/>
      <c r="I69" s="988"/>
      <c r="J69" s="988"/>
      <c r="K69" s="988"/>
      <c r="L69" s="988"/>
      <c r="M69" s="988"/>
      <c r="N69" s="988"/>
      <c r="O69" s="988"/>
      <c r="P69" s="989"/>
      <c r="Q69" s="990">
        <v>7101</v>
      </c>
      <c r="R69" s="984"/>
      <c r="S69" s="984"/>
      <c r="T69" s="984"/>
      <c r="U69" s="984"/>
      <c r="V69" s="984">
        <v>6737</v>
      </c>
      <c r="W69" s="984"/>
      <c r="X69" s="984"/>
      <c r="Y69" s="984"/>
      <c r="Z69" s="984"/>
      <c r="AA69" s="984">
        <v>364</v>
      </c>
      <c r="AB69" s="984"/>
      <c r="AC69" s="984"/>
      <c r="AD69" s="984"/>
      <c r="AE69" s="984"/>
      <c r="AF69" s="984">
        <v>364</v>
      </c>
      <c r="AG69" s="984"/>
      <c r="AH69" s="984"/>
      <c r="AI69" s="984"/>
      <c r="AJ69" s="984"/>
      <c r="AK69" s="984" t="s">
        <v>535</v>
      </c>
      <c r="AL69" s="984"/>
      <c r="AM69" s="984"/>
      <c r="AN69" s="984"/>
      <c r="AO69" s="984"/>
      <c r="AP69" s="984" t="s">
        <v>535</v>
      </c>
      <c r="AQ69" s="984"/>
      <c r="AR69" s="984"/>
      <c r="AS69" s="984"/>
      <c r="AT69" s="984"/>
      <c r="AU69" s="984" t="s">
        <v>535</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3"/>
    </row>
    <row r="70" spans="1:131" ht="26.25" customHeight="1" x14ac:dyDescent="0.15">
      <c r="A70" s="232">
        <v>3</v>
      </c>
      <c r="B70" s="987" t="s">
        <v>602</v>
      </c>
      <c r="C70" s="988"/>
      <c r="D70" s="988"/>
      <c r="E70" s="988"/>
      <c r="F70" s="988"/>
      <c r="G70" s="988"/>
      <c r="H70" s="988"/>
      <c r="I70" s="988"/>
      <c r="J70" s="988"/>
      <c r="K70" s="988"/>
      <c r="L70" s="988"/>
      <c r="M70" s="988"/>
      <c r="N70" s="988"/>
      <c r="O70" s="988"/>
      <c r="P70" s="989"/>
      <c r="Q70" s="990">
        <v>532</v>
      </c>
      <c r="R70" s="984"/>
      <c r="S70" s="984"/>
      <c r="T70" s="984"/>
      <c r="U70" s="984"/>
      <c r="V70" s="984">
        <v>514</v>
      </c>
      <c r="W70" s="984"/>
      <c r="X70" s="984"/>
      <c r="Y70" s="984"/>
      <c r="Z70" s="984"/>
      <c r="AA70" s="984">
        <v>17</v>
      </c>
      <c r="AB70" s="984"/>
      <c r="AC70" s="984"/>
      <c r="AD70" s="984"/>
      <c r="AE70" s="984"/>
      <c r="AF70" s="984">
        <v>17</v>
      </c>
      <c r="AG70" s="984"/>
      <c r="AH70" s="984"/>
      <c r="AI70" s="984"/>
      <c r="AJ70" s="984"/>
      <c r="AK70" s="984">
        <v>9</v>
      </c>
      <c r="AL70" s="984"/>
      <c r="AM70" s="984"/>
      <c r="AN70" s="984"/>
      <c r="AO70" s="984"/>
      <c r="AP70" s="984" t="s">
        <v>535</v>
      </c>
      <c r="AQ70" s="984"/>
      <c r="AR70" s="984"/>
      <c r="AS70" s="984"/>
      <c r="AT70" s="984"/>
      <c r="AU70" s="984" t="s">
        <v>535</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3"/>
    </row>
    <row r="71" spans="1:131" ht="26.25" customHeight="1" x14ac:dyDescent="0.15">
      <c r="A71" s="232">
        <v>4</v>
      </c>
      <c r="B71" s="987" t="s">
        <v>603</v>
      </c>
      <c r="C71" s="988"/>
      <c r="D71" s="988"/>
      <c r="E71" s="988"/>
      <c r="F71" s="988"/>
      <c r="G71" s="988"/>
      <c r="H71" s="988"/>
      <c r="I71" s="988"/>
      <c r="J71" s="988"/>
      <c r="K71" s="988"/>
      <c r="L71" s="988"/>
      <c r="M71" s="988"/>
      <c r="N71" s="988"/>
      <c r="O71" s="988"/>
      <c r="P71" s="989"/>
      <c r="Q71" s="990">
        <v>170790</v>
      </c>
      <c r="R71" s="984"/>
      <c r="S71" s="984"/>
      <c r="T71" s="984"/>
      <c r="U71" s="984"/>
      <c r="V71" s="984">
        <v>165043</v>
      </c>
      <c r="W71" s="984"/>
      <c r="X71" s="984"/>
      <c r="Y71" s="984"/>
      <c r="Z71" s="984"/>
      <c r="AA71" s="984">
        <v>5747</v>
      </c>
      <c r="AB71" s="984"/>
      <c r="AC71" s="984"/>
      <c r="AD71" s="984"/>
      <c r="AE71" s="984"/>
      <c r="AF71" s="984">
        <v>5743</v>
      </c>
      <c r="AG71" s="984"/>
      <c r="AH71" s="984"/>
      <c r="AI71" s="984"/>
      <c r="AJ71" s="984"/>
      <c r="AK71" s="984">
        <v>6172</v>
      </c>
      <c r="AL71" s="984"/>
      <c r="AM71" s="984"/>
      <c r="AN71" s="984"/>
      <c r="AO71" s="984"/>
      <c r="AP71" s="984" t="s">
        <v>535</v>
      </c>
      <c r="AQ71" s="984"/>
      <c r="AR71" s="984"/>
      <c r="AS71" s="984"/>
      <c r="AT71" s="984"/>
      <c r="AU71" s="984" t="s">
        <v>535</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3"/>
    </row>
    <row r="72" spans="1:131" ht="26.25" customHeight="1" x14ac:dyDescent="0.15">
      <c r="A72" s="232">
        <v>5</v>
      </c>
      <c r="B72" s="987" t="s">
        <v>604</v>
      </c>
      <c r="C72" s="988"/>
      <c r="D72" s="988"/>
      <c r="E72" s="988"/>
      <c r="F72" s="988"/>
      <c r="G72" s="988"/>
      <c r="H72" s="988"/>
      <c r="I72" s="988"/>
      <c r="J72" s="988"/>
      <c r="K72" s="988"/>
      <c r="L72" s="988"/>
      <c r="M72" s="988"/>
      <c r="N72" s="988"/>
      <c r="O72" s="988"/>
      <c r="P72" s="989"/>
      <c r="Q72" s="990">
        <v>148</v>
      </c>
      <c r="R72" s="984"/>
      <c r="S72" s="984"/>
      <c r="T72" s="984"/>
      <c r="U72" s="984"/>
      <c r="V72" s="984">
        <v>138</v>
      </c>
      <c r="W72" s="984"/>
      <c r="X72" s="984"/>
      <c r="Y72" s="984"/>
      <c r="Z72" s="984"/>
      <c r="AA72" s="984">
        <v>10</v>
      </c>
      <c r="AB72" s="984"/>
      <c r="AC72" s="984"/>
      <c r="AD72" s="984"/>
      <c r="AE72" s="984"/>
      <c r="AF72" s="984">
        <v>10</v>
      </c>
      <c r="AG72" s="984"/>
      <c r="AH72" s="984"/>
      <c r="AI72" s="984"/>
      <c r="AJ72" s="984"/>
      <c r="AK72" s="984">
        <v>5</v>
      </c>
      <c r="AL72" s="984"/>
      <c r="AM72" s="984"/>
      <c r="AN72" s="984"/>
      <c r="AO72" s="984"/>
      <c r="AP72" s="984" t="s">
        <v>535</v>
      </c>
      <c r="AQ72" s="984"/>
      <c r="AR72" s="984"/>
      <c r="AS72" s="984"/>
      <c r="AT72" s="984"/>
      <c r="AU72" s="984" t="s">
        <v>535</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3"/>
    </row>
    <row r="73" spans="1:131" ht="26.25" customHeight="1" x14ac:dyDescent="0.15">
      <c r="A73" s="232">
        <v>6</v>
      </c>
      <c r="B73" s="987" t="s">
        <v>605</v>
      </c>
      <c r="C73" s="988"/>
      <c r="D73" s="988"/>
      <c r="E73" s="988"/>
      <c r="F73" s="988"/>
      <c r="G73" s="988"/>
      <c r="H73" s="988"/>
      <c r="I73" s="988"/>
      <c r="J73" s="988"/>
      <c r="K73" s="988"/>
      <c r="L73" s="988"/>
      <c r="M73" s="988"/>
      <c r="N73" s="988"/>
      <c r="O73" s="988"/>
      <c r="P73" s="989"/>
      <c r="Q73" s="990">
        <v>818</v>
      </c>
      <c r="R73" s="984"/>
      <c r="S73" s="984"/>
      <c r="T73" s="984"/>
      <c r="U73" s="984"/>
      <c r="V73" s="984">
        <v>802</v>
      </c>
      <c r="W73" s="984"/>
      <c r="X73" s="984"/>
      <c r="Y73" s="984"/>
      <c r="Z73" s="984"/>
      <c r="AA73" s="984">
        <v>16</v>
      </c>
      <c r="AB73" s="984"/>
      <c r="AC73" s="984"/>
      <c r="AD73" s="984"/>
      <c r="AE73" s="984"/>
      <c r="AF73" s="984">
        <v>16</v>
      </c>
      <c r="AG73" s="984"/>
      <c r="AH73" s="984"/>
      <c r="AI73" s="984"/>
      <c r="AJ73" s="984"/>
      <c r="AK73" s="984">
        <v>32</v>
      </c>
      <c r="AL73" s="984"/>
      <c r="AM73" s="984"/>
      <c r="AN73" s="984"/>
      <c r="AO73" s="984"/>
      <c r="AP73" s="984" t="s">
        <v>535</v>
      </c>
      <c r="AQ73" s="984"/>
      <c r="AR73" s="984"/>
      <c r="AS73" s="984"/>
      <c r="AT73" s="984"/>
      <c r="AU73" s="984" t="s">
        <v>535</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3"/>
    </row>
    <row r="74" spans="1:131" ht="26.25" customHeight="1" x14ac:dyDescent="0.15">
      <c r="A74" s="232">
        <v>7</v>
      </c>
      <c r="B74" s="987"/>
      <c r="C74" s="988"/>
      <c r="D74" s="988"/>
      <c r="E74" s="988"/>
      <c r="F74" s="988"/>
      <c r="G74" s="988"/>
      <c r="H74" s="988"/>
      <c r="I74" s="988"/>
      <c r="J74" s="988"/>
      <c r="K74" s="988"/>
      <c r="L74" s="988"/>
      <c r="M74" s="988"/>
      <c r="N74" s="988"/>
      <c r="O74" s="988"/>
      <c r="P74" s="989"/>
      <c r="Q74" s="990"/>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c r="AU74" s="984"/>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3"/>
    </row>
    <row r="75" spans="1:131" ht="26.25" customHeight="1" x14ac:dyDescent="0.15">
      <c r="A75" s="232">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3"/>
    </row>
    <row r="76" spans="1:131" ht="26.25" customHeight="1" x14ac:dyDescent="0.15">
      <c r="A76" s="232">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3"/>
    </row>
    <row r="77" spans="1:131" ht="26.25" customHeight="1" x14ac:dyDescent="0.15">
      <c r="A77" s="232">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3"/>
    </row>
    <row r="78" spans="1:131" ht="26.25" customHeight="1" x14ac:dyDescent="0.15">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3"/>
      <c r="BK78" s="223"/>
      <c r="BL78" s="223"/>
      <c r="BM78" s="223"/>
      <c r="BN78" s="223"/>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3"/>
    </row>
    <row r="79" spans="1:131" ht="26.25" customHeight="1" x14ac:dyDescent="0.15">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3"/>
      <c r="BK79" s="223"/>
      <c r="BL79" s="223"/>
      <c r="BM79" s="223"/>
      <c r="BN79" s="223"/>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3"/>
    </row>
    <row r="80" spans="1:131" ht="26.25" customHeight="1" x14ac:dyDescent="0.15">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3"/>
    </row>
    <row r="81" spans="1:131" ht="26.25" customHeight="1" x14ac:dyDescent="0.15">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3"/>
    </row>
    <row r="82" spans="1:131" ht="26.25" customHeight="1" x14ac:dyDescent="0.15">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3"/>
    </row>
    <row r="83" spans="1:131" ht="26.25" customHeight="1" x14ac:dyDescent="0.15">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3"/>
    </row>
    <row r="84" spans="1:131" ht="26.25" customHeight="1" x14ac:dyDescent="0.15">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3"/>
    </row>
    <row r="85" spans="1:131" ht="26.25" customHeight="1" x14ac:dyDescent="0.15">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3"/>
    </row>
    <row r="86" spans="1:131" ht="26.25" customHeight="1" x14ac:dyDescent="0.15">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3"/>
    </row>
    <row r="87" spans="1:131" ht="26.25" customHeight="1" x14ac:dyDescent="0.15">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3"/>
    </row>
    <row r="88" spans="1:131" ht="26.25" customHeight="1" thickBot="1" x14ac:dyDescent="0.2">
      <c r="A88" s="234" t="s">
        <v>391</v>
      </c>
      <c r="B88" s="950" t="s">
        <v>430</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6363</v>
      </c>
      <c r="AG88" s="972"/>
      <c r="AH88" s="972"/>
      <c r="AI88" s="972"/>
      <c r="AJ88" s="972"/>
      <c r="AK88" s="976"/>
      <c r="AL88" s="976"/>
      <c r="AM88" s="976"/>
      <c r="AN88" s="976"/>
      <c r="AO88" s="976"/>
      <c r="AP88" s="972">
        <v>2870</v>
      </c>
      <c r="AQ88" s="972"/>
      <c r="AR88" s="972"/>
      <c r="AS88" s="972"/>
      <c r="AT88" s="972"/>
      <c r="AU88" s="972">
        <v>160</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3"/>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3"/>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3"/>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3"/>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3"/>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3"/>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3"/>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3"/>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3"/>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3"/>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3"/>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3"/>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3"/>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3"/>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391</v>
      </c>
      <c r="BR102" s="950" t="s">
        <v>431</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3"/>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432</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3"/>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433</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3"/>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3"/>
      <c r="BR105" s="223"/>
      <c r="BS105" s="223"/>
      <c r="BT105" s="223"/>
      <c r="BU105" s="223"/>
      <c r="BV105" s="223"/>
      <c r="BW105" s="223"/>
      <c r="BX105" s="223"/>
      <c r="BY105" s="223"/>
      <c r="BZ105" s="223"/>
      <c r="CA105" s="223"/>
      <c r="CB105" s="223"/>
      <c r="CC105" s="223"/>
      <c r="CD105" s="223"/>
      <c r="CE105" s="223"/>
      <c r="CF105" s="223"/>
      <c r="CG105" s="223"/>
      <c r="CH105" s="223"/>
      <c r="CI105" s="223"/>
      <c r="CJ105" s="223"/>
      <c r="CK105" s="223"/>
      <c r="CL105" s="223"/>
      <c r="CM105" s="223"/>
      <c r="CN105" s="223"/>
      <c r="CO105" s="223"/>
      <c r="CP105" s="223"/>
      <c r="CQ105" s="223"/>
      <c r="CR105" s="223"/>
      <c r="CS105" s="223"/>
      <c r="CT105" s="223"/>
      <c r="CU105" s="223"/>
      <c r="CV105" s="223"/>
      <c r="CW105" s="223"/>
      <c r="CX105" s="223"/>
      <c r="CY105" s="223"/>
      <c r="CZ105" s="223"/>
      <c r="DA105" s="223"/>
      <c r="DB105" s="223"/>
      <c r="DC105" s="223"/>
      <c r="DD105" s="223"/>
      <c r="DE105" s="223"/>
      <c r="DF105" s="223"/>
      <c r="DG105" s="223"/>
      <c r="DH105" s="223"/>
      <c r="DI105" s="223"/>
      <c r="DJ105" s="223"/>
      <c r="DK105" s="223"/>
      <c r="DL105" s="223"/>
      <c r="DM105" s="223"/>
      <c r="DN105" s="223"/>
      <c r="DO105" s="223"/>
      <c r="DP105" s="223"/>
      <c r="DQ105" s="223"/>
      <c r="DR105" s="223"/>
      <c r="DS105" s="223"/>
      <c r="DT105" s="223"/>
      <c r="DU105" s="223"/>
      <c r="DV105" s="223"/>
      <c r="DW105" s="223"/>
      <c r="DX105" s="223"/>
      <c r="DY105" s="223"/>
      <c r="DZ105" s="223"/>
      <c r="EA105" s="223"/>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3"/>
      <c r="BR106" s="223"/>
      <c r="BS106" s="223"/>
      <c r="BT106" s="223"/>
      <c r="BU106" s="223"/>
      <c r="BV106" s="223"/>
      <c r="BW106" s="223"/>
      <c r="BX106" s="223"/>
      <c r="BY106" s="223"/>
      <c r="BZ106" s="223"/>
      <c r="CA106" s="223"/>
      <c r="CB106" s="223"/>
      <c r="CC106" s="223"/>
      <c r="CD106" s="223"/>
      <c r="CE106" s="223"/>
      <c r="CF106" s="223"/>
      <c r="CG106" s="223"/>
      <c r="CH106" s="223"/>
      <c r="CI106" s="223"/>
      <c r="CJ106" s="223"/>
      <c r="CK106" s="223"/>
      <c r="CL106" s="223"/>
      <c r="CM106" s="223"/>
      <c r="CN106" s="223"/>
      <c r="CO106" s="223"/>
      <c r="CP106" s="223"/>
      <c r="CQ106" s="223"/>
      <c r="CR106" s="223"/>
      <c r="CS106" s="223"/>
      <c r="CT106" s="223"/>
      <c r="CU106" s="223"/>
      <c r="CV106" s="223"/>
      <c r="CW106" s="223"/>
      <c r="CX106" s="223"/>
      <c r="CY106" s="223"/>
      <c r="CZ106" s="223"/>
      <c r="DA106" s="223"/>
      <c r="DB106" s="223"/>
      <c r="DC106" s="223"/>
      <c r="DD106" s="223"/>
      <c r="DE106" s="223"/>
      <c r="DF106" s="223"/>
      <c r="DG106" s="223"/>
      <c r="DH106" s="223"/>
      <c r="DI106" s="223"/>
      <c r="DJ106" s="223"/>
      <c r="DK106" s="223"/>
      <c r="DL106" s="223"/>
      <c r="DM106" s="223"/>
      <c r="DN106" s="223"/>
      <c r="DO106" s="223"/>
      <c r="DP106" s="223"/>
      <c r="DQ106" s="223"/>
      <c r="DR106" s="223"/>
      <c r="DS106" s="223"/>
      <c r="DT106" s="223"/>
      <c r="DU106" s="223"/>
      <c r="DV106" s="223"/>
      <c r="DW106" s="223"/>
      <c r="DX106" s="223"/>
      <c r="DY106" s="223"/>
      <c r="DZ106" s="223"/>
      <c r="EA106" s="223"/>
    </row>
    <row r="107" spans="1:131" s="223" customFormat="1" ht="26.25" customHeight="1" thickBot="1" x14ac:dyDescent="0.2">
      <c r="A107" s="227" t="s">
        <v>434</v>
      </c>
      <c r="B107" s="243"/>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27" t="s">
        <v>435</v>
      </c>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c r="BR107" s="243"/>
      <c r="BS107" s="243"/>
      <c r="BT107" s="243"/>
      <c r="BU107" s="243"/>
      <c r="BV107" s="243"/>
      <c r="BW107" s="243"/>
      <c r="BX107" s="243"/>
      <c r="BY107" s="243"/>
      <c r="BZ107" s="243"/>
      <c r="CA107" s="243"/>
      <c r="CB107" s="243"/>
      <c r="CC107" s="243"/>
      <c r="CD107" s="243"/>
      <c r="CE107" s="243"/>
      <c r="CF107" s="243"/>
      <c r="CG107" s="243"/>
      <c r="CH107" s="243"/>
      <c r="CI107" s="243"/>
      <c r="CJ107" s="243"/>
      <c r="CK107" s="243"/>
      <c r="CL107" s="243"/>
      <c r="CM107" s="243"/>
      <c r="CN107" s="243"/>
      <c r="CO107" s="243"/>
      <c r="CP107" s="243"/>
      <c r="CQ107" s="243"/>
      <c r="CR107" s="243"/>
      <c r="CS107" s="243"/>
      <c r="CT107" s="243"/>
      <c r="CU107" s="243"/>
      <c r="CV107" s="243"/>
      <c r="CW107" s="243"/>
      <c r="CX107" s="243"/>
      <c r="CY107" s="243"/>
      <c r="CZ107" s="243"/>
      <c r="DA107" s="243"/>
      <c r="DB107" s="243"/>
      <c r="DC107" s="243"/>
      <c r="DD107" s="243"/>
      <c r="DE107" s="243"/>
      <c r="DF107" s="243"/>
      <c r="DG107" s="243"/>
      <c r="DH107" s="243"/>
      <c r="DI107" s="243"/>
      <c r="DJ107" s="243"/>
      <c r="DK107" s="243"/>
      <c r="DL107" s="243"/>
      <c r="DM107" s="243"/>
      <c r="DN107" s="243"/>
      <c r="DO107" s="243"/>
      <c r="DP107" s="243"/>
      <c r="DQ107" s="243"/>
      <c r="DR107" s="243"/>
      <c r="DS107" s="243"/>
      <c r="DT107" s="243"/>
      <c r="DU107" s="243"/>
      <c r="DV107" s="243"/>
      <c r="DW107" s="243"/>
      <c r="DX107" s="243"/>
      <c r="DY107" s="243"/>
      <c r="DZ107" s="243"/>
    </row>
    <row r="108" spans="1:131" s="223" customFormat="1" ht="26.25" customHeight="1" x14ac:dyDescent="0.15">
      <c r="A108" s="955" t="s">
        <v>436</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437</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3" customFormat="1" ht="26.25" customHeight="1" x14ac:dyDescent="0.15">
      <c r="A109" s="908" t="s">
        <v>438</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439</v>
      </c>
      <c r="AB109" s="909"/>
      <c r="AC109" s="909"/>
      <c r="AD109" s="909"/>
      <c r="AE109" s="910"/>
      <c r="AF109" s="911" t="s">
        <v>440</v>
      </c>
      <c r="AG109" s="909"/>
      <c r="AH109" s="909"/>
      <c r="AI109" s="909"/>
      <c r="AJ109" s="910"/>
      <c r="AK109" s="911" t="s">
        <v>309</v>
      </c>
      <c r="AL109" s="909"/>
      <c r="AM109" s="909"/>
      <c r="AN109" s="909"/>
      <c r="AO109" s="910"/>
      <c r="AP109" s="911" t="s">
        <v>441</v>
      </c>
      <c r="AQ109" s="909"/>
      <c r="AR109" s="909"/>
      <c r="AS109" s="909"/>
      <c r="AT109" s="942"/>
      <c r="AU109" s="908" t="s">
        <v>438</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439</v>
      </c>
      <c r="BR109" s="909"/>
      <c r="BS109" s="909"/>
      <c r="BT109" s="909"/>
      <c r="BU109" s="910"/>
      <c r="BV109" s="911" t="s">
        <v>440</v>
      </c>
      <c r="BW109" s="909"/>
      <c r="BX109" s="909"/>
      <c r="BY109" s="909"/>
      <c r="BZ109" s="910"/>
      <c r="CA109" s="911" t="s">
        <v>309</v>
      </c>
      <c r="CB109" s="909"/>
      <c r="CC109" s="909"/>
      <c r="CD109" s="909"/>
      <c r="CE109" s="910"/>
      <c r="CF109" s="949" t="s">
        <v>441</v>
      </c>
      <c r="CG109" s="949"/>
      <c r="CH109" s="949"/>
      <c r="CI109" s="949"/>
      <c r="CJ109" s="949"/>
      <c r="CK109" s="911" t="s">
        <v>442</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439</v>
      </c>
      <c r="DH109" s="909"/>
      <c r="DI109" s="909"/>
      <c r="DJ109" s="909"/>
      <c r="DK109" s="910"/>
      <c r="DL109" s="911" t="s">
        <v>440</v>
      </c>
      <c r="DM109" s="909"/>
      <c r="DN109" s="909"/>
      <c r="DO109" s="909"/>
      <c r="DP109" s="910"/>
      <c r="DQ109" s="911" t="s">
        <v>309</v>
      </c>
      <c r="DR109" s="909"/>
      <c r="DS109" s="909"/>
      <c r="DT109" s="909"/>
      <c r="DU109" s="910"/>
      <c r="DV109" s="911" t="s">
        <v>441</v>
      </c>
      <c r="DW109" s="909"/>
      <c r="DX109" s="909"/>
      <c r="DY109" s="909"/>
      <c r="DZ109" s="942"/>
    </row>
    <row r="110" spans="1:131" s="223" customFormat="1" ht="26.25" customHeight="1" x14ac:dyDescent="0.15">
      <c r="A110" s="820" t="s">
        <v>443</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492077</v>
      </c>
      <c r="AB110" s="902"/>
      <c r="AC110" s="902"/>
      <c r="AD110" s="902"/>
      <c r="AE110" s="903"/>
      <c r="AF110" s="904">
        <v>547715</v>
      </c>
      <c r="AG110" s="902"/>
      <c r="AH110" s="902"/>
      <c r="AI110" s="902"/>
      <c r="AJ110" s="903"/>
      <c r="AK110" s="904">
        <v>609379</v>
      </c>
      <c r="AL110" s="902"/>
      <c r="AM110" s="902"/>
      <c r="AN110" s="902"/>
      <c r="AO110" s="903"/>
      <c r="AP110" s="905">
        <v>16</v>
      </c>
      <c r="AQ110" s="906"/>
      <c r="AR110" s="906"/>
      <c r="AS110" s="906"/>
      <c r="AT110" s="907"/>
      <c r="AU110" s="943" t="s">
        <v>75</v>
      </c>
      <c r="AV110" s="944"/>
      <c r="AW110" s="944"/>
      <c r="AX110" s="944"/>
      <c r="AY110" s="944"/>
      <c r="AZ110" s="873" t="s">
        <v>444</v>
      </c>
      <c r="BA110" s="821"/>
      <c r="BB110" s="821"/>
      <c r="BC110" s="821"/>
      <c r="BD110" s="821"/>
      <c r="BE110" s="821"/>
      <c r="BF110" s="821"/>
      <c r="BG110" s="821"/>
      <c r="BH110" s="821"/>
      <c r="BI110" s="821"/>
      <c r="BJ110" s="821"/>
      <c r="BK110" s="821"/>
      <c r="BL110" s="821"/>
      <c r="BM110" s="821"/>
      <c r="BN110" s="821"/>
      <c r="BO110" s="821"/>
      <c r="BP110" s="822"/>
      <c r="BQ110" s="874">
        <v>7344464</v>
      </c>
      <c r="BR110" s="855"/>
      <c r="BS110" s="855"/>
      <c r="BT110" s="855"/>
      <c r="BU110" s="855"/>
      <c r="BV110" s="855">
        <v>7477265</v>
      </c>
      <c r="BW110" s="855"/>
      <c r="BX110" s="855"/>
      <c r="BY110" s="855"/>
      <c r="BZ110" s="855"/>
      <c r="CA110" s="855">
        <v>7939918</v>
      </c>
      <c r="CB110" s="855"/>
      <c r="CC110" s="855"/>
      <c r="CD110" s="855"/>
      <c r="CE110" s="855"/>
      <c r="CF110" s="879">
        <v>208.7</v>
      </c>
      <c r="CG110" s="880"/>
      <c r="CH110" s="880"/>
      <c r="CI110" s="880"/>
      <c r="CJ110" s="880"/>
      <c r="CK110" s="939" t="s">
        <v>445</v>
      </c>
      <c r="CL110" s="832"/>
      <c r="CM110" s="873" t="s">
        <v>446</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447</v>
      </c>
      <c r="DH110" s="855"/>
      <c r="DI110" s="855"/>
      <c r="DJ110" s="855"/>
      <c r="DK110" s="855"/>
      <c r="DL110" s="855" t="s">
        <v>421</v>
      </c>
      <c r="DM110" s="855"/>
      <c r="DN110" s="855"/>
      <c r="DO110" s="855"/>
      <c r="DP110" s="855"/>
      <c r="DQ110" s="855" t="s">
        <v>421</v>
      </c>
      <c r="DR110" s="855"/>
      <c r="DS110" s="855"/>
      <c r="DT110" s="855"/>
      <c r="DU110" s="855"/>
      <c r="DV110" s="856" t="s">
        <v>448</v>
      </c>
      <c r="DW110" s="856"/>
      <c r="DX110" s="856"/>
      <c r="DY110" s="856"/>
      <c r="DZ110" s="857"/>
    </row>
    <row r="111" spans="1:131" s="223" customFormat="1" ht="26.25" customHeight="1" x14ac:dyDescent="0.15">
      <c r="A111" s="787" t="s">
        <v>449</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421</v>
      </c>
      <c r="AB111" s="932"/>
      <c r="AC111" s="932"/>
      <c r="AD111" s="932"/>
      <c r="AE111" s="933"/>
      <c r="AF111" s="934" t="s">
        <v>450</v>
      </c>
      <c r="AG111" s="932"/>
      <c r="AH111" s="932"/>
      <c r="AI111" s="932"/>
      <c r="AJ111" s="933"/>
      <c r="AK111" s="934" t="s">
        <v>451</v>
      </c>
      <c r="AL111" s="932"/>
      <c r="AM111" s="932"/>
      <c r="AN111" s="932"/>
      <c r="AO111" s="933"/>
      <c r="AP111" s="935" t="s">
        <v>450</v>
      </c>
      <c r="AQ111" s="936"/>
      <c r="AR111" s="936"/>
      <c r="AS111" s="936"/>
      <c r="AT111" s="937"/>
      <c r="AU111" s="945"/>
      <c r="AV111" s="946"/>
      <c r="AW111" s="946"/>
      <c r="AX111" s="946"/>
      <c r="AY111" s="946"/>
      <c r="AZ111" s="828" t="s">
        <v>452</v>
      </c>
      <c r="BA111" s="765"/>
      <c r="BB111" s="765"/>
      <c r="BC111" s="765"/>
      <c r="BD111" s="765"/>
      <c r="BE111" s="765"/>
      <c r="BF111" s="765"/>
      <c r="BG111" s="765"/>
      <c r="BH111" s="765"/>
      <c r="BI111" s="765"/>
      <c r="BJ111" s="765"/>
      <c r="BK111" s="765"/>
      <c r="BL111" s="765"/>
      <c r="BM111" s="765"/>
      <c r="BN111" s="765"/>
      <c r="BO111" s="765"/>
      <c r="BP111" s="766"/>
      <c r="BQ111" s="829" t="s">
        <v>448</v>
      </c>
      <c r="BR111" s="830"/>
      <c r="BS111" s="830"/>
      <c r="BT111" s="830"/>
      <c r="BU111" s="830"/>
      <c r="BV111" s="830" t="s">
        <v>451</v>
      </c>
      <c r="BW111" s="830"/>
      <c r="BX111" s="830"/>
      <c r="BY111" s="830"/>
      <c r="BZ111" s="830"/>
      <c r="CA111" s="830" t="s">
        <v>448</v>
      </c>
      <c r="CB111" s="830"/>
      <c r="CC111" s="830"/>
      <c r="CD111" s="830"/>
      <c r="CE111" s="830"/>
      <c r="CF111" s="888" t="s">
        <v>448</v>
      </c>
      <c r="CG111" s="889"/>
      <c r="CH111" s="889"/>
      <c r="CI111" s="889"/>
      <c r="CJ111" s="889"/>
      <c r="CK111" s="940"/>
      <c r="CL111" s="834"/>
      <c r="CM111" s="828" t="s">
        <v>453</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450</v>
      </c>
      <c r="DH111" s="830"/>
      <c r="DI111" s="830"/>
      <c r="DJ111" s="830"/>
      <c r="DK111" s="830"/>
      <c r="DL111" s="830" t="s">
        <v>448</v>
      </c>
      <c r="DM111" s="830"/>
      <c r="DN111" s="830"/>
      <c r="DO111" s="830"/>
      <c r="DP111" s="830"/>
      <c r="DQ111" s="830" t="s">
        <v>454</v>
      </c>
      <c r="DR111" s="830"/>
      <c r="DS111" s="830"/>
      <c r="DT111" s="830"/>
      <c r="DU111" s="830"/>
      <c r="DV111" s="807" t="s">
        <v>455</v>
      </c>
      <c r="DW111" s="807"/>
      <c r="DX111" s="807"/>
      <c r="DY111" s="807"/>
      <c r="DZ111" s="808"/>
    </row>
    <row r="112" spans="1:131" s="223" customFormat="1" ht="26.25" customHeight="1" x14ac:dyDescent="0.15">
      <c r="A112" s="925" t="s">
        <v>456</v>
      </c>
      <c r="B112" s="926"/>
      <c r="C112" s="765" t="s">
        <v>457</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454</v>
      </c>
      <c r="AB112" s="793"/>
      <c r="AC112" s="793"/>
      <c r="AD112" s="793"/>
      <c r="AE112" s="794"/>
      <c r="AF112" s="795" t="s">
        <v>448</v>
      </c>
      <c r="AG112" s="793"/>
      <c r="AH112" s="793"/>
      <c r="AI112" s="793"/>
      <c r="AJ112" s="794"/>
      <c r="AK112" s="795" t="s">
        <v>448</v>
      </c>
      <c r="AL112" s="793"/>
      <c r="AM112" s="793"/>
      <c r="AN112" s="793"/>
      <c r="AO112" s="794"/>
      <c r="AP112" s="837" t="s">
        <v>448</v>
      </c>
      <c r="AQ112" s="838"/>
      <c r="AR112" s="838"/>
      <c r="AS112" s="838"/>
      <c r="AT112" s="839"/>
      <c r="AU112" s="945"/>
      <c r="AV112" s="946"/>
      <c r="AW112" s="946"/>
      <c r="AX112" s="946"/>
      <c r="AY112" s="946"/>
      <c r="AZ112" s="828" t="s">
        <v>458</v>
      </c>
      <c r="BA112" s="765"/>
      <c r="BB112" s="765"/>
      <c r="BC112" s="765"/>
      <c r="BD112" s="765"/>
      <c r="BE112" s="765"/>
      <c r="BF112" s="765"/>
      <c r="BG112" s="765"/>
      <c r="BH112" s="765"/>
      <c r="BI112" s="765"/>
      <c r="BJ112" s="765"/>
      <c r="BK112" s="765"/>
      <c r="BL112" s="765"/>
      <c r="BM112" s="765"/>
      <c r="BN112" s="765"/>
      <c r="BO112" s="765"/>
      <c r="BP112" s="766"/>
      <c r="BQ112" s="829">
        <v>4424289</v>
      </c>
      <c r="BR112" s="830"/>
      <c r="BS112" s="830"/>
      <c r="BT112" s="830"/>
      <c r="BU112" s="830"/>
      <c r="BV112" s="830">
        <v>4209739</v>
      </c>
      <c r="BW112" s="830"/>
      <c r="BX112" s="830"/>
      <c r="BY112" s="830"/>
      <c r="BZ112" s="830"/>
      <c r="CA112" s="830">
        <v>4045266</v>
      </c>
      <c r="CB112" s="830"/>
      <c r="CC112" s="830"/>
      <c r="CD112" s="830"/>
      <c r="CE112" s="830"/>
      <c r="CF112" s="888">
        <v>106.4</v>
      </c>
      <c r="CG112" s="889"/>
      <c r="CH112" s="889"/>
      <c r="CI112" s="889"/>
      <c r="CJ112" s="889"/>
      <c r="CK112" s="940"/>
      <c r="CL112" s="834"/>
      <c r="CM112" s="828" t="s">
        <v>459</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448</v>
      </c>
      <c r="DH112" s="830"/>
      <c r="DI112" s="830"/>
      <c r="DJ112" s="830"/>
      <c r="DK112" s="830"/>
      <c r="DL112" s="830" t="s">
        <v>460</v>
      </c>
      <c r="DM112" s="830"/>
      <c r="DN112" s="830"/>
      <c r="DO112" s="830"/>
      <c r="DP112" s="830"/>
      <c r="DQ112" s="830" t="s">
        <v>448</v>
      </c>
      <c r="DR112" s="830"/>
      <c r="DS112" s="830"/>
      <c r="DT112" s="830"/>
      <c r="DU112" s="830"/>
      <c r="DV112" s="807" t="s">
        <v>448</v>
      </c>
      <c r="DW112" s="807"/>
      <c r="DX112" s="807"/>
      <c r="DY112" s="807"/>
      <c r="DZ112" s="808"/>
    </row>
    <row r="113" spans="1:130" s="223" customFormat="1" ht="26.25" customHeight="1" x14ac:dyDescent="0.15">
      <c r="A113" s="927"/>
      <c r="B113" s="928"/>
      <c r="C113" s="765" t="s">
        <v>461</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404263</v>
      </c>
      <c r="AB113" s="932"/>
      <c r="AC113" s="932"/>
      <c r="AD113" s="932"/>
      <c r="AE113" s="933"/>
      <c r="AF113" s="934">
        <v>419446</v>
      </c>
      <c r="AG113" s="932"/>
      <c r="AH113" s="932"/>
      <c r="AI113" s="932"/>
      <c r="AJ113" s="933"/>
      <c r="AK113" s="934">
        <v>415699</v>
      </c>
      <c r="AL113" s="932"/>
      <c r="AM113" s="932"/>
      <c r="AN113" s="932"/>
      <c r="AO113" s="933"/>
      <c r="AP113" s="935">
        <v>10.9</v>
      </c>
      <c r="AQ113" s="936"/>
      <c r="AR113" s="936"/>
      <c r="AS113" s="936"/>
      <c r="AT113" s="937"/>
      <c r="AU113" s="945"/>
      <c r="AV113" s="946"/>
      <c r="AW113" s="946"/>
      <c r="AX113" s="946"/>
      <c r="AY113" s="946"/>
      <c r="AZ113" s="828" t="s">
        <v>462</v>
      </c>
      <c r="BA113" s="765"/>
      <c r="BB113" s="765"/>
      <c r="BC113" s="765"/>
      <c r="BD113" s="765"/>
      <c r="BE113" s="765"/>
      <c r="BF113" s="765"/>
      <c r="BG113" s="765"/>
      <c r="BH113" s="765"/>
      <c r="BI113" s="765"/>
      <c r="BJ113" s="765"/>
      <c r="BK113" s="765"/>
      <c r="BL113" s="765"/>
      <c r="BM113" s="765"/>
      <c r="BN113" s="765"/>
      <c r="BO113" s="765"/>
      <c r="BP113" s="766"/>
      <c r="BQ113" s="829">
        <v>125833</v>
      </c>
      <c r="BR113" s="830"/>
      <c r="BS113" s="830"/>
      <c r="BT113" s="830"/>
      <c r="BU113" s="830"/>
      <c r="BV113" s="830">
        <v>169188</v>
      </c>
      <c r="BW113" s="830"/>
      <c r="BX113" s="830"/>
      <c r="BY113" s="830"/>
      <c r="BZ113" s="830"/>
      <c r="CA113" s="830">
        <v>160410</v>
      </c>
      <c r="CB113" s="830"/>
      <c r="CC113" s="830"/>
      <c r="CD113" s="830"/>
      <c r="CE113" s="830"/>
      <c r="CF113" s="888">
        <v>4.2</v>
      </c>
      <c r="CG113" s="889"/>
      <c r="CH113" s="889"/>
      <c r="CI113" s="889"/>
      <c r="CJ113" s="889"/>
      <c r="CK113" s="940"/>
      <c r="CL113" s="834"/>
      <c r="CM113" s="828" t="s">
        <v>463</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448</v>
      </c>
      <c r="DH113" s="793"/>
      <c r="DI113" s="793"/>
      <c r="DJ113" s="793"/>
      <c r="DK113" s="794"/>
      <c r="DL113" s="795" t="s">
        <v>464</v>
      </c>
      <c r="DM113" s="793"/>
      <c r="DN113" s="793"/>
      <c r="DO113" s="793"/>
      <c r="DP113" s="794"/>
      <c r="DQ113" s="795" t="s">
        <v>448</v>
      </c>
      <c r="DR113" s="793"/>
      <c r="DS113" s="793"/>
      <c r="DT113" s="793"/>
      <c r="DU113" s="794"/>
      <c r="DV113" s="837" t="s">
        <v>454</v>
      </c>
      <c r="DW113" s="838"/>
      <c r="DX113" s="838"/>
      <c r="DY113" s="838"/>
      <c r="DZ113" s="839"/>
    </row>
    <row r="114" spans="1:130" s="223" customFormat="1" ht="26.25" customHeight="1" x14ac:dyDescent="0.15">
      <c r="A114" s="927"/>
      <c r="B114" s="928"/>
      <c r="C114" s="765" t="s">
        <v>465</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15636</v>
      </c>
      <c r="AB114" s="793"/>
      <c r="AC114" s="793"/>
      <c r="AD114" s="793"/>
      <c r="AE114" s="794"/>
      <c r="AF114" s="795">
        <v>14035</v>
      </c>
      <c r="AG114" s="793"/>
      <c r="AH114" s="793"/>
      <c r="AI114" s="793"/>
      <c r="AJ114" s="794"/>
      <c r="AK114" s="795">
        <v>15640</v>
      </c>
      <c r="AL114" s="793"/>
      <c r="AM114" s="793"/>
      <c r="AN114" s="793"/>
      <c r="AO114" s="794"/>
      <c r="AP114" s="837">
        <v>0.4</v>
      </c>
      <c r="AQ114" s="838"/>
      <c r="AR114" s="838"/>
      <c r="AS114" s="838"/>
      <c r="AT114" s="839"/>
      <c r="AU114" s="945"/>
      <c r="AV114" s="946"/>
      <c r="AW114" s="946"/>
      <c r="AX114" s="946"/>
      <c r="AY114" s="946"/>
      <c r="AZ114" s="828" t="s">
        <v>466</v>
      </c>
      <c r="BA114" s="765"/>
      <c r="BB114" s="765"/>
      <c r="BC114" s="765"/>
      <c r="BD114" s="765"/>
      <c r="BE114" s="765"/>
      <c r="BF114" s="765"/>
      <c r="BG114" s="765"/>
      <c r="BH114" s="765"/>
      <c r="BI114" s="765"/>
      <c r="BJ114" s="765"/>
      <c r="BK114" s="765"/>
      <c r="BL114" s="765"/>
      <c r="BM114" s="765"/>
      <c r="BN114" s="765"/>
      <c r="BO114" s="765"/>
      <c r="BP114" s="766"/>
      <c r="BQ114" s="829">
        <v>425252</v>
      </c>
      <c r="BR114" s="830"/>
      <c r="BS114" s="830"/>
      <c r="BT114" s="830"/>
      <c r="BU114" s="830"/>
      <c r="BV114" s="830">
        <v>404300</v>
      </c>
      <c r="BW114" s="830"/>
      <c r="BX114" s="830"/>
      <c r="BY114" s="830"/>
      <c r="BZ114" s="830"/>
      <c r="CA114" s="830">
        <v>365568</v>
      </c>
      <c r="CB114" s="830"/>
      <c r="CC114" s="830"/>
      <c r="CD114" s="830"/>
      <c r="CE114" s="830"/>
      <c r="CF114" s="888">
        <v>9.6</v>
      </c>
      <c r="CG114" s="889"/>
      <c r="CH114" s="889"/>
      <c r="CI114" s="889"/>
      <c r="CJ114" s="889"/>
      <c r="CK114" s="940"/>
      <c r="CL114" s="834"/>
      <c r="CM114" s="828" t="s">
        <v>467</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454</v>
      </c>
      <c r="DH114" s="793"/>
      <c r="DI114" s="793"/>
      <c r="DJ114" s="793"/>
      <c r="DK114" s="794"/>
      <c r="DL114" s="795" t="s">
        <v>454</v>
      </c>
      <c r="DM114" s="793"/>
      <c r="DN114" s="793"/>
      <c r="DO114" s="793"/>
      <c r="DP114" s="794"/>
      <c r="DQ114" s="795" t="s">
        <v>460</v>
      </c>
      <c r="DR114" s="793"/>
      <c r="DS114" s="793"/>
      <c r="DT114" s="793"/>
      <c r="DU114" s="794"/>
      <c r="DV114" s="837" t="s">
        <v>468</v>
      </c>
      <c r="DW114" s="838"/>
      <c r="DX114" s="838"/>
      <c r="DY114" s="838"/>
      <c r="DZ114" s="839"/>
    </row>
    <row r="115" spans="1:130" s="223" customFormat="1" ht="26.25" customHeight="1" x14ac:dyDescent="0.15">
      <c r="A115" s="927"/>
      <c r="B115" s="928"/>
      <c r="C115" s="765" t="s">
        <v>469</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t="s">
        <v>464</v>
      </c>
      <c r="AB115" s="932"/>
      <c r="AC115" s="932"/>
      <c r="AD115" s="932"/>
      <c r="AE115" s="933"/>
      <c r="AF115" s="934" t="s">
        <v>454</v>
      </c>
      <c r="AG115" s="932"/>
      <c r="AH115" s="932"/>
      <c r="AI115" s="932"/>
      <c r="AJ115" s="933"/>
      <c r="AK115" s="934" t="s">
        <v>470</v>
      </c>
      <c r="AL115" s="932"/>
      <c r="AM115" s="932"/>
      <c r="AN115" s="932"/>
      <c r="AO115" s="933"/>
      <c r="AP115" s="935" t="s">
        <v>454</v>
      </c>
      <c r="AQ115" s="936"/>
      <c r="AR115" s="936"/>
      <c r="AS115" s="936"/>
      <c r="AT115" s="937"/>
      <c r="AU115" s="945"/>
      <c r="AV115" s="946"/>
      <c r="AW115" s="946"/>
      <c r="AX115" s="946"/>
      <c r="AY115" s="946"/>
      <c r="AZ115" s="828" t="s">
        <v>471</v>
      </c>
      <c r="BA115" s="765"/>
      <c r="BB115" s="765"/>
      <c r="BC115" s="765"/>
      <c r="BD115" s="765"/>
      <c r="BE115" s="765"/>
      <c r="BF115" s="765"/>
      <c r="BG115" s="765"/>
      <c r="BH115" s="765"/>
      <c r="BI115" s="765"/>
      <c r="BJ115" s="765"/>
      <c r="BK115" s="765"/>
      <c r="BL115" s="765"/>
      <c r="BM115" s="765"/>
      <c r="BN115" s="765"/>
      <c r="BO115" s="765"/>
      <c r="BP115" s="766"/>
      <c r="BQ115" s="829" t="s">
        <v>454</v>
      </c>
      <c r="BR115" s="830"/>
      <c r="BS115" s="830"/>
      <c r="BT115" s="830"/>
      <c r="BU115" s="830"/>
      <c r="BV115" s="830" t="s">
        <v>472</v>
      </c>
      <c r="BW115" s="830"/>
      <c r="BX115" s="830"/>
      <c r="BY115" s="830"/>
      <c r="BZ115" s="830"/>
      <c r="CA115" s="830" t="s">
        <v>454</v>
      </c>
      <c r="CB115" s="830"/>
      <c r="CC115" s="830"/>
      <c r="CD115" s="830"/>
      <c r="CE115" s="830"/>
      <c r="CF115" s="888" t="s">
        <v>448</v>
      </c>
      <c r="CG115" s="889"/>
      <c r="CH115" s="889"/>
      <c r="CI115" s="889"/>
      <c r="CJ115" s="889"/>
      <c r="CK115" s="940"/>
      <c r="CL115" s="834"/>
      <c r="CM115" s="828" t="s">
        <v>473</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470</v>
      </c>
      <c r="DH115" s="793"/>
      <c r="DI115" s="793"/>
      <c r="DJ115" s="793"/>
      <c r="DK115" s="794"/>
      <c r="DL115" s="795" t="s">
        <v>454</v>
      </c>
      <c r="DM115" s="793"/>
      <c r="DN115" s="793"/>
      <c r="DO115" s="793"/>
      <c r="DP115" s="794"/>
      <c r="DQ115" s="795" t="s">
        <v>472</v>
      </c>
      <c r="DR115" s="793"/>
      <c r="DS115" s="793"/>
      <c r="DT115" s="793"/>
      <c r="DU115" s="794"/>
      <c r="DV115" s="837" t="s">
        <v>448</v>
      </c>
      <c r="DW115" s="838"/>
      <c r="DX115" s="838"/>
      <c r="DY115" s="838"/>
      <c r="DZ115" s="839"/>
    </row>
    <row r="116" spans="1:130" s="223" customFormat="1" ht="26.25" customHeight="1" x14ac:dyDescent="0.15">
      <c r="A116" s="929"/>
      <c r="B116" s="930"/>
      <c r="C116" s="852" t="s">
        <v>474</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v>49</v>
      </c>
      <c r="AB116" s="793"/>
      <c r="AC116" s="793"/>
      <c r="AD116" s="793"/>
      <c r="AE116" s="794"/>
      <c r="AF116" s="795">
        <v>19</v>
      </c>
      <c r="AG116" s="793"/>
      <c r="AH116" s="793"/>
      <c r="AI116" s="793"/>
      <c r="AJ116" s="794"/>
      <c r="AK116" s="795">
        <v>18</v>
      </c>
      <c r="AL116" s="793"/>
      <c r="AM116" s="793"/>
      <c r="AN116" s="793"/>
      <c r="AO116" s="794"/>
      <c r="AP116" s="837">
        <v>0</v>
      </c>
      <c r="AQ116" s="838"/>
      <c r="AR116" s="838"/>
      <c r="AS116" s="838"/>
      <c r="AT116" s="839"/>
      <c r="AU116" s="945"/>
      <c r="AV116" s="946"/>
      <c r="AW116" s="946"/>
      <c r="AX116" s="946"/>
      <c r="AY116" s="946"/>
      <c r="AZ116" s="922" t="s">
        <v>475</v>
      </c>
      <c r="BA116" s="923"/>
      <c r="BB116" s="923"/>
      <c r="BC116" s="923"/>
      <c r="BD116" s="923"/>
      <c r="BE116" s="923"/>
      <c r="BF116" s="923"/>
      <c r="BG116" s="923"/>
      <c r="BH116" s="923"/>
      <c r="BI116" s="923"/>
      <c r="BJ116" s="923"/>
      <c r="BK116" s="923"/>
      <c r="BL116" s="923"/>
      <c r="BM116" s="923"/>
      <c r="BN116" s="923"/>
      <c r="BO116" s="923"/>
      <c r="BP116" s="924"/>
      <c r="BQ116" s="829" t="s">
        <v>472</v>
      </c>
      <c r="BR116" s="830"/>
      <c r="BS116" s="830"/>
      <c r="BT116" s="830"/>
      <c r="BU116" s="830"/>
      <c r="BV116" s="830" t="s">
        <v>454</v>
      </c>
      <c r="BW116" s="830"/>
      <c r="BX116" s="830"/>
      <c r="BY116" s="830"/>
      <c r="BZ116" s="830"/>
      <c r="CA116" s="830" t="s">
        <v>448</v>
      </c>
      <c r="CB116" s="830"/>
      <c r="CC116" s="830"/>
      <c r="CD116" s="830"/>
      <c r="CE116" s="830"/>
      <c r="CF116" s="888" t="s">
        <v>448</v>
      </c>
      <c r="CG116" s="889"/>
      <c r="CH116" s="889"/>
      <c r="CI116" s="889"/>
      <c r="CJ116" s="889"/>
      <c r="CK116" s="940"/>
      <c r="CL116" s="834"/>
      <c r="CM116" s="828" t="s">
        <v>476</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448</v>
      </c>
      <c r="DH116" s="793"/>
      <c r="DI116" s="793"/>
      <c r="DJ116" s="793"/>
      <c r="DK116" s="794"/>
      <c r="DL116" s="795" t="s">
        <v>454</v>
      </c>
      <c r="DM116" s="793"/>
      <c r="DN116" s="793"/>
      <c r="DO116" s="793"/>
      <c r="DP116" s="794"/>
      <c r="DQ116" s="795" t="s">
        <v>454</v>
      </c>
      <c r="DR116" s="793"/>
      <c r="DS116" s="793"/>
      <c r="DT116" s="793"/>
      <c r="DU116" s="794"/>
      <c r="DV116" s="837" t="s">
        <v>448</v>
      </c>
      <c r="DW116" s="838"/>
      <c r="DX116" s="838"/>
      <c r="DY116" s="838"/>
      <c r="DZ116" s="839"/>
    </row>
    <row r="117" spans="1:130" s="223" customFormat="1" ht="26.25" customHeight="1" x14ac:dyDescent="0.15">
      <c r="A117" s="908" t="s">
        <v>187</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477</v>
      </c>
      <c r="Z117" s="910"/>
      <c r="AA117" s="915">
        <v>912025</v>
      </c>
      <c r="AB117" s="916"/>
      <c r="AC117" s="916"/>
      <c r="AD117" s="916"/>
      <c r="AE117" s="917"/>
      <c r="AF117" s="918">
        <v>981215</v>
      </c>
      <c r="AG117" s="916"/>
      <c r="AH117" s="916"/>
      <c r="AI117" s="916"/>
      <c r="AJ117" s="917"/>
      <c r="AK117" s="918">
        <v>1040736</v>
      </c>
      <c r="AL117" s="916"/>
      <c r="AM117" s="916"/>
      <c r="AN117" s="916"/>
      <c r="AO117" s="917"/>
      <c r="AP117" s="919"/>
      <c r="AQ117" s="920"/>
      <c r="AR117" s="920"/>
      <c r="AS117" s="920"/>
      <c r="AT117" s="921"/>
      <c r="AU117" s="945"/>
      <c r="AV117" s="946"/>
      <c r="AW117" s="946"/>
      <c r="AX117" s="946"/>
      <c r="AY117" s="946"/>
      <c r="AZ117" s="876" t="s">
        <v>478</v>
      </c>
      <c r="BA117" s="877"/>
      <c r="BB117" s="877"/>
      <c r="BC117" s="877"/>
      <c r="BD117" s="877"/>
      <c r="BE117" s="877"/>
      <c r="BF117" s="877"/>
      <c r="BG117" s="877"/>
      <c r="BH117" s="877"/>
      <c r="BI117" s="877"/>
      <c r="BJ117" s="877"/>
      <c r="BK117" s="877"/>
      <c r="BL117" s="877"/>
      <c r="BM117" s="877"/>
      <c r="BN117" s="877"/>
      <c r="BO117" s="877"/>
      <c r="BP117" s="878"/>
      <c r="BQ117" s="829" t="s">
        <v>448</v>
      </c>
      <c r="BR117" s="830"/>
      <c r="BS117" s="830"/>
      <c r="BT117" s="830"/>
      <c r="BU117" s="830"/>
      <c r="BV117" s="830" t="s">
        <v>454</v>
      </c>
      <c r="BW117" s="830"/>
      <c r="BX117" s="830"/>
      <c r="BY117" s="830"/>
      <c r="BZ117" s="830"/>
      <c r="CA117" s="830" t="s">
        <v>454</v>
      </c>
      <c r="CB117" s="830"/>
      <c r="CC117" s="830"/>
      <c r="CD117" s="830"/>
      <c r="CE117" s="830"/>
      <c r="CF117" s="888" t="s">
        <v>454</v>
      </c>
      <c r="CG117" s="889"/>
      <c r="CH117" s="889"/>
      <c r="CI117" s="889"/>
      <c r="CJ117" s="889"/>
      <c r="CK117" s="940"/>
      <c r="CL117" s="834"/>
      <c r="CM117" s="828" t="s">
        <v>479</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470</v>
      </c>
      <c r="DH117" s="793"/>
      <c r="DI117" s="793"/>
      <c r="DJ117" s="793"/>
      <c r="DK117" s="794"/>
      <c r="DL117" s="795" t="s">
        <v>480</v>
      </c>
      <c r="DM117" s="793"/>
      <c r="DN117" s="793"/>
      <c r="DO117" s="793"/>
      <c r="DP117" s="794"/>
      <c r="DQ117" s="795" t="s">
        <v>448</v>
      </c>
      <c r="DR117" s="793"/>
      <c r="DS117" s="793"/>
      <c r="DT117" s="793"/>
      <c r="DU117" s="794"/>
      <c r="DV117" s="837" t="s">
        <v>454</v>
      </c>
      <c r="DW117" s="838"/>
      <c r="DX117" s="838"/>
      <c r="DY117" s="838"/>
      <c r="DZ117" s="839"/>
    </row>
    <row r="118" spans="1:130" s="223" customFormat="1" ht="26.25" customHeight="1" x14ac:dyDescent="0.15">
      <c r="A118" s="908" t="s">
        <v>442</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439</v>
      </c>
      <c r="AB118" s="909"/>
      <c r="AC118" s="909"/>
      <c r="AD118" s="909"/>
      <c r="AE118" s="910"/>
      <c r="AF118" s="911" t="s">
        <v>440</v>
      </c>
      <c r="AG118" s="909"/>
      <c r="AH118" s="909"/>
      <c r="AI118" s="909"/>
      <c r="AJ118" s="910"/>
      <c r="AK118" s="911" t="s">
        <v>309</v>
      </c>
      <c r="AL118" s="909"/>
      <c r="AM118" s="909"/>
      <c r="AN118" s="909"/>
      <c r="AO118" s="910"/>
      <c r="AP118" s="912" t="s">
        <v>441</v>
      </c>
      <c r="AQ118" s="913"/>
      <c r="AR118" s="913"/>
      <c r="AS118" s="913"/>
      <c r="AT118" s="914"/>
      <c r="AU118" s="945"/>
      <c r="AV118" s="946"/>
      <c r="AW118" s="946"/>
      <c r="AX118" s="946"/>
      <c r="AY118" s="946"/>
      <c r="AZ118" s="851" t="s">
        <v>481</v>
      </c>
      <c r="BA118" s="852"/>
      <c r="BB118" s="852"/>
      <c r="BC118" s="852"/>
      <c r="BD118" s="852"/>
      <c r="BE118" s="852"/>
      <c r="BF118" s="852"/>
      <c r="BG118" s="852"/>
      <c r="BH118" s="852"/>
      <c r="BI118" s="852"/>
      <c r="BJ118" s="852"/>
      <c r="BK118" s="852"/>
      <c r="BL118" s="852"/>
      <c r="BM118" s="852"/>
      <c r="BN118" s="852"/>
      <c r="BO118" s="852"/>
      <c r="BP118" s="853"/>
      <c r="BQ118" s="892" t="s">
        <v>460</v>
      </c>
      <c r="BR118" s="858"/>
      <c r="BS118" s="858"/>
      <c r="BT118" s="858"/>
      <c r="BU118" s="858"/>
      <c r="BV118" s="858" t="s">
        <v>448</v>
      </c>
      <c r="BW118" s="858"/>
      <c r="BX118" s="858"/>
      <c r="BY118" s="858"/>
      <c r="BZ118" s="858"/>
      <c r="CA118" s="858" t="s">
        <v>470</v>
      </c>
      <c r="CB118" s="858"/>
      <c r="CC118" s="858"/>
      <c r="CD118" s="858"/>
      <c r="CE118" s="858"/>
      <c r="CF118" s="888" t="s">
        <v>470</v>
      </c>
      <c r="CG118" s="889"/>
      <c r="CH118" s="889"/>
      <c r="CI118" s="889"/>
      <c r="CJ118" s="889"/>
      <c r="CK118" s="940"/>
      <c r="CL118" s="834"/>
      <c r="CM118" s="828" t="s">
        <v>482</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460</v>
      </c>
      <c r="DH118" s="793"/>
      <c r="DI118" s="793"/>
      <c r="DJ118" s="793"/>
      <c r="DK118" s="794"/>
      <c r="DL118" s="795" t="s">
        <v>464</v>
      </c>
      <c r="DM118" s="793"/>
      <c r="DN118" s="793"/>
      <c r="DO118" s="793"/>
      <c r="DP118" s="794"/>
      <c r="DQ118" s="795" t="s">
        <v>470</v>
      </c>
      <c r="DR118" s="793"/>
      <c r="DS118" s="793"/>
      <c r="DT118" s="793"/>
      <c r="DU118" s="794"/>
      <c r="DV118" s="837" t="s">
        <v>460</v>
      </c>
      <c r="DW118" s="838"/>
      <c r="DX118" s="838"/>
      <c r="DY118" s="838"/>
      <c r="DZ118" s="839"/>
    </row>
    <row r="119" spans="1:130" s="223" customFormat="1" ht="26.25" customHeight="1" x14ac:dyDescent="0.15">
      <c r="A119" s="831" t="s">
        <v>445</v>
      </c>
      <c r="B119" s="832"/>
      <c r="C119" s="873" t="s">
        <v>446</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470</v>
      </c>
      <c r="AB119" s="902"/>
      <c r="AC119" s="902"/>
      <c r="AD119" s="902"/>
      <c r="AE119" s="903"/>
      <c r="AF119" s="904" t="s">
        <v>464</v>
      </c>
      <c r="AG119" s="902"/>
      <c r="AH119" s="902"/>
      <c r="AI119" s="902"/>
      <c r="AJ119" s="903"/>
      <c r="AK119" s="904" t="s">
        <v>470</v>
      </c>
      <c r="AL119" s="902"/>
      <c r="AM119" s="902"/>
      <c r="AN119" s="902"/>
      <c r="AO119" s="903"/>
      <c r="AP119" s="905" t="s">
        <v>448</v>
      </c>
      <c r="AQ119" s="906"/>
      <c r="AR119" s="906"/>
      <c r="AS119" s="906"/>
      <c r="AT119" s="907"/>
      <c r="AU119" s="947"/>
      <c r="AV119" s="948"/>
      <c r="AW119" s="948"/>
      <c r="AX119" s="948"/>
      <c r="AY119" s="948"/>
      <c r="AZ119" s="246" t="s">
        <v>187</v>
      </c>
      <c r="BA119" s="246"/>
      <c r="BB119" s="246"/>
      <c r="BC119" s="246"/>
      <c r="BD119" s="246"/>
      <c r="BE119" s="246"/>
      <c r="BF119" s="246"/>
      <c r="BG119" s="246"/>
      <c r="BH119" s="246"/>
      <c r="BI119" s="246"/>
      <c r="BJ119" s="246"/>
      <c r="BK119" s="246"/>
      <c r="BL119" s="246"/>
      <c r="BM119" s="246"/>
      <c r="BN119" s="246"/>
      <c r="BO119" s="890" t="s">
        <v>483</v>
      </c>
      <c r="BP119" s="891"/>
      <c r="BQ119" s="892">
        <v>12319838</v>
      </c>
      <c r="BR119" s="858"/>
      <c r="BS119" s="858"/>
      <c r="BT119" s="858"/>
      <c r="BU119" s="858"/>
      <c r="BV119" s="858">
        <v>12260492</v>
      </c>
      <c r="BW119" s="858"/>
      <c r="BX119" s="858"/>
      <c r="BY119" s="858"/>
      <c r="BZ119" s="858"/>
      <c r="CA119" s="858">
        <v>12511162</v>
      </c>
      <c r="CB119" s="858"/>
      <c r="CC119" s="858"/>
      <c r="CD119" s="858"/>
      <c r="CE119" s="858"/>
      <c r="CF119" s="761"/>
      <c r="CG119" s="762"/>
      <c r="CH119" s="762"/>
      <c r="CI119" s="762"/>
      <c r="CJ119" s="847"/>
      <c r="CK119" s="941"/>
      <c r="CL119" s="836"/>
      <c r="CM119" s="851" t="s">
        <v>484</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480</v>
      </c>
      <c r="DH119" s="777"/>
      <c r="DI119" s="777"/>
      <c r="DJ119" s="777"/>
      <c r="DK119" s="778"/>
      <c r="DL119" s="779" t="s">
        <v>468</v>
      </c>
      <c r="DM119" s="777"/>
      <c r="DN119" s="777"/>
      <c r="DO119" s="777"/>
      <c r="DP119" s="778"/>
      <c r="DQ119" s="779" t="s">
        <v>464</v>
      </c>
      <c r="DR119" s="777"/>
      <c r="DS119" s="777"/>
      <c r="DT119" s="777"/>
      <c r="DU119" s="778"/>
      <c r="DV119" s="861" t="s">
        <v>464</v>
      </c>
      <c r="DW119" s="862"/>
      <c r="DX119" s="862"/>
      <c r="DY119" s="862"/>
      <c r="DZ119" s="863"/>
    </row>
    <row r="120" spans="1:130" s="223" customFormat="1" ht="26.25" customHeight="1" x14ac:dyDescent="0.15">
      <c r="A120" s="833"/>
      <c r="B120" s="834"/>
      <c r="C120" s="828" t="s">
        <v>453</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468</v>
      </c>
      <c r="AB120" s="793"/>
      <c r="AC120" s="793"/>
      <c r="AD120" s="793"/>
      <c r="AE120" s="794"/>
      <c r="AF120" s="795" t="s">
        <v>468</v>
      </c>
      <c r="AG120" s="793"/>
      <c r="AH120" s="793"/>
      <c r="AI120" s="793"/>
      <c r="AJ120" s="794"/>
      <c r="AK120" s="795" t="s">
        <v>464</v>
      </c>
      <c r="AL120" s="793"/>
      <c r="AM120" s="793"/>
      <c r="AN120" s="793"/>
      <c r="AO120" s="794"/>
      <c r="AP120" s="837" t="s">
        <v>468</v>
      </c>
      <c r="AQ120" s="838"/>
      <c r="AR120" s="838"/>
      <c r="AS120" s="838"/>
      <c r="AT120" s="839"/>
      <c r="AU120" s="893" t="s">
        <v>485</v>
      </c>
      <c r="AV120" s="894"/>
      <c r="AW120" s="894"/>
      <c r="AX120" s="894"/>
      <c r="AY120" s="895"/>
      <c r="AZ120" s="873" t="s">
        <v>486</v>
      </c>
      <c r="BA120" s="821"/>
      <c r="BB120" s="821"/>
      <c r="BC120" s="821"/>
      <c r="BD120" s="821"/>
      <c r="BE120" s="821"/>
      <c r="BF120" s="821"/>
      <c r="BG120" s="821"/>
      <c r="BH120" s="821"/>
      <c r="BI120" s="821"/>
      <c r="BJ120" s="821"/>
      <c r="BK120" s="821"/>
      <c r="BL120" s="821"/>
      <c r="BM120" s="821"/>
      <c r="BN120" s="821"/>
      <c r="BO120" s="821"/>
      <c r="BP120" s="822"/>
      <c r="BQ120" s="874">
        <v>1752547</v>
      </c>
      <c r="BR120" s="855"/>
      <c r="BS120" s="855"/>
      <c r="BT120" s="855"/>
      <c r="BU120" s="855"/>
      <c r="BV120" s="855">
        <v>2107142</v>
      </c>
      <c r="BW120" s="855"/>
      <c r="BX120" s="855"/>
      <c r="BY120" s="855"/>
      <c r="BZ120" s="855"/>
      <c r="CA120" s="855">
        <v>2297183</v>
      </c>
      <c r="CB120" s="855"/>
      <c r="CC120" s="855"/>
      <c r="CD120" s="855"/>
      <c r="CE120" s="855"/>
      <c r="CF120" s="879">
        <v>60.4</v>
      </c>
      <c r="CG120" s="880"/>
      <c r="CH120" s="880"/>
      <c r="CI120" s="880"/>
      <c r="CJ120" s="880"/>
      <c r="CK120" s="881" t="s">
        <v>487</v>
      </c>
      <c r="CL120" s="865"/>
      <c r="CM120" s="865"/>
      <c r="CN120" s="865"/>
      <c r="CO120" s="866"/>
      <c r="CP120" s="885" t="s">
        <v>488</v>
      </c>
      <c r="CQ120" s="886"/>
      <c r="CR120" s="886"/>
      <c r="CS120" s="886"/>
      <c r="CT120" s="886"/>
      <c r="CU120" s="886"/>
      <c r="CV120" s="886"/>
      <c r="CW120" s="886"/>
      <c r="CX120" s="886"/>
      <c r="CY120" s="886"/>
      <c r="CZ120" s="886"/>
      <c r="DA120" s="886"/>
      <c r="DB120" s="886"/>
      <c r="DC120" s="886"/>
      <c r="DD120" s="886"/>
      <c r="DE120" s="886"/>
      <c r="DF120" s="887"/>
      <c r="DG120" s="874">
        <v>2235101</v>
      </c>
      <c r="DH120" s="855"/>
      <c r="DI120" s="855"/>
      <c r="DJ120" s="855"/>
      <c r="DK120" s="855"/>
      <c r="DL120" s="855">
        <v>2274279</v>
      </c>
      <c r="DM120" s="855"/>
      <c r="DN120" s="855"/>
      <c r="DO120" s="855"/>
      <c r="DP120" s="855"/>
      <c r="DQ120" s="855">
        <v>2341585</v>
      </c>
      <c r="DR120" s="855"/>
      <c r="DS120" s="855"/>
      <c r="DT120" s="855"/>
      <c r="DU120" s="855"/>
      <c r="DV120" s="856">
        <v>61.6</v>
      </c>
      <c r="DW120" s="856"/>
      <c r="DX120" s="856"/>
      <c r="DY120" s="856"/>
      <c r="DZ120" s="857"/>
    </row>
    <row r="121" spans="1:130" s="223" customFormat="1" ht="26.25" customHeight="1" x14ac:dyDescent="0.15">
      <c r="A121" s="833"/>
      <c r="B121" s="834"/>
      <c r="C121" s="876" t="s">
        <v>489</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455</v>
      </c>
      <c r="AB121" s="793"/>
      <c r="AC121" s="793"/>
      <c r="AD121" s="793"/>
      <c r="AE121" s="794"/>
      <c r="AF121" s="795" t="s">
        <v>448</v>
      </c>
      <c r="AG121" s="793"/>
      <c r="AH121" s="793"/>
      <c r="AI121" s="793"/>
      <c r="AJ121" s="794"/>
      <c r="AK121" s="795" t="s">
        <v>468</v>
      </c>
      <c r="AL121" s="793"/>
      <c r="AM121" s="793"/>
      <c r="AN121" s="793"/>
      <c r="AO121" s="794"/>
      <c r="AP121" s="837" t="s">
        <v>468</v>
      </c>
      <c r="AQ121" s="838"/>
      <c r="AR121" s="838"/>
      <c r="AS121" s="838"/>
      <c r="AT121" s="839"/>
      <c r="AU121" s="896"/>
      <c r="AV121" s="897"/>
      <c r="AW121" s="897"/>
      <c r="AX121" s="897"/>
      <c r="AY121" s="898"/>
      <c r="AZ121" s="828" t="s">
        <v>490</v>
      </c>
      <c r="BA121" s="765"/>
      <c r="BB121" s="765"/>
      <c r="BC121" s="765"/>
      <c r="BD121" s="765"/>
      <c r="BE121" s="765"/>
      <c r="BF121" s="765"/>
      <c r="BG121" s="765"/>
      <c r="BH121" s="765"/>
      <c r="BI121" s="765"/>
      <c r="BJ121" s="765"/>
      <c r="BK121" s="765"/>
      <c r="BL121" s="765"/>
      <c r="BM121" s="765"/>
      <c r="BN121" s="765"/>
      <c r="BO121" s="765"/>
      <c r="BP121" s="766"/>
      <c r="BQ121" s="829" t="s">
        <v>455</v>
      </c>
      <c r="BR121" s="830"/>
      <c r="BS121" s="830"/>
      <c r="BT121" s="830"/>
      <c r="BU121" s="830"/>
      <c r="BV121" s="830" t="s">
        <v>480</v>
      </c>
      <c r="BW121" s="830"/>
      <c r="BX121" s="830"/>
      <c r="BY121" s="830"/>
      <c r="BZ121" s="830"/>
      <c r="CA121" s="830" t="s">
        <v>448</v>
      </c>
      <c r="CB121" s="830"/>
      <c r="CC121" s="830"/>
      <c r="CD121" s="830"/>
      <c r="CE121" s="830"/>
      <c r="CF121" s="888" t="s">
        <v>464</v>
      </c>
      <c r="CG121" s="889"/>
      <c r="CH121" s="889"/>
      <c r="CI121" s="889"/>
      <c r="CJ121" s="889"/>
      <c r="CK121" s="882"/>
      <c r="CL121" s="868"/>
      <c r="CM121" s="868"/>
      <c r="CN121" s="868"/>
      <c r="CO121" s="869"/>
      <c r="CP121" s="848" t="s">
        <v>491</v>
      </c>
      <c r="CQ121" s="849"/>
      <c r="CR121" s="849"/>
      <c r="CS121" s="849"/>
      <c r="CT121" s="849"/>
      <c r="CU121" s="849"/>
      <c r="CV121" s="849"/>
      <c r="CW121" s="849"/>
      <c r="CX121" s="849"/>
      <c r="CY121" s="849"/>
      <c r="CZ121" s="849"/>
      <c r="DA121" s="849"/>
      <c r="DB121" s="849"/>
      <c r="DC121" s="849"/>
      <c r="DD121" s="849"/>
      <c r="DE121" s="849"/>
      <c r="DF121" s="850"/>
      <c r="DG121" s="829">
        <v>798098</v>
      </c>
      <c r="DH121" s="830"/>
      <c r="DI121" s="830"/>
      <c r="DJ121" s="830"/>
      <c r="DK121" s="830"/>
      <c r="DL121" s="830">
        <v>763240</v>
      </c>
      <c r="DM121" s="830"/>
      <c r="DN121" s="830"/>
      <c r="DO121" s="830"/>
      <c r="DP121" s="830"/>
      <c r="DQ121" s="830">
        <v>735379</v>
      </c>
      <c r="DR121" s="830"/>
      <c r="DS121" s="830"/>
      <c r="DT121" s="830"/>
      <c r="DU121" s="830"/>
      <c r="DV121" s="807">
        <v>19.3</v>
      </c>
      <c r="DW121" s="807"/>
      <c r="DX121" s="807"/>
      <c r="DY121" s="807"/>
      <c r="DZ121" s="808"/>
    </row>
    <row r="122" spans="1:130" s="223" customFormat="1" ht="26.25" customHeight="1" x14ac:dyDescent="0.15">
      <c r="A122" s="833"/>
      <c r="B122" s="834"/>
      <c r="C122" s="828" t="s">
        <v>467</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464</v>
      </c>
      <c r="AB122" s="793"/>
      <c r="AC122" s="793"/>
      <c r="AD122" s="793"/>
      <c r="AE122" s="794"/>
      <c r="AF122" s="795" t="s">
        <v>468</v>
      </c>
      <c r="AG122" s="793"/>
      <c r="AH122" s="793"/>
      <c r="AI122" s="793"/>
      <c r="AJ122" s="794"/>
      <c r="AK122" s="795" t="s">
        <v>480</v>
      </c>
      <c r="AL122" s="793"/>
      <c r="AM122" s="793"/>
      <c r="AN122" s="793"/>
      <c r="AO122" s="794"/>
      <c r="AP122" s="837" t="s">
        <v>455</v>
      </c>
      <c r="AQ122" s="838"/>
      <c r="AR122" s="838"/>
      <c r="AS122" s="838"/>
      <c r="AT122" s="839"/>
      <c r="AU122" s="896"/>
      <c r="AV122" s="897"/>
      <c r="AW122" s="897"/>
      <c r="AX122" s="897"/>
      <c r="AY122" s="898"/>
      <c r="AZ122" s="851" t="s">
        <v>492</v>
      </c>
      <c r="BA122" s="852"/>
      <c r="BB122" s="852"/>
      <c r="BC122" s="852"/>
      <c r="BD122" s="852"/>
      <c r="BE122" s="852"/>
      <c r="BF122" s="852"/>
      <c r="BG122" s="852"/>
      <c r="BH122" s="852"/>
      <c r="BI122" s="852"/>
      <c r="BJ122" s="852"/>
      <c r="BK122" s="852"/>
      <c r="BL122" s="852"/>
      <c r="BM122" s="852"/>
      <c r="BN122" s="852"/>
      <c r="BO122" s="852"/>
      <c r="BP122" s="853"/>
      <c r="BQ122" s="892">
        <v>7505210</v>
      </c>
      <c r="BR122" s="858"/>
      <c r="BS122" s="858"/>
      <c r="BT122" s="858"/>
      <c r="BU122" s="858"/>
      <c r="BV122" s="858">
        <v>7424541</v>
      </c>
      <c r="BW122" s="858"/>
      <c r="BX122" s="858"/>
      <c r="BY122" s="858"/>
      <c r="BZ122" s="858"/>
      <c r="CA122" s="858">
        <v>7495389</v>
      </c>
      <c r="CB122" s="858"/>
      <c r="CC122" s="858"/>
      <c r="CD122" s="858"/>
      <c r="CE122" s="858"/>
      <c r="CF122" s="859">
        <v>197.1</v>
      </c>
      <c r="CG122" s="860"/>
      <c r="CH122" s="860"/>
      <c r="CI122" s="860"/>
      <c r="CJ122" s="860"/>
      <c r="CK122" s="882"/>
      <c r="CL122" s="868"/>
      <c r="CM122" s="868"/>
      <c r="CN122" s="868"/>
      <c r="CO122" s="869"/>
      <c r="CP122" s="848" t="s">
        <v>493</v>
      </c>
      <c r="CQ122" s="849"/>
      <c r="CR122" s="849"/>
      <c r="CS122" s="849"/>
      <c r="CT122" s="849"/>
      <c r="CU122" s="849"/>
      <c r="CV122" s="849"/>
      <c r="CW122" s="849"/>
      <c r="CX122" s="849"/>
      <c r="CY122" s="849"/>
      <c r="CZ122" s="849"/>
      <c r="DA122" s="849"/>
      <c r="DB122" s="849"/>
      <c r="DC122" s="849"/>
      <c r="DD122" s="849"/>
      <c r="DE122" s="849"/>
      <c r="DF122" s="850"/>
      <c r="DG122" s="829">
        <v>616120</v>
      </c>
      <c r="DH122" s="830"/>
      <c r="DI122" s="830"/>
      <c r="DJ122" s="830"/>
      <c r="DK122" s="830"/>
      <c r="DL122" s="830">
        <v>556971</v>
      </c>
      <c r="DM122" s="830"/>
      <c r="DN122" s="830"/>
      <c r="DO122" s="830"/>
      <c r="DP122" s="830"/>
      <c r="DQ122" s="830">
        <v>492387</v>
      </c>
      <c r="DR122" s="830"/>
      <c r="DS122" s="830"/>
      <c r="DT122" s="830"/>
      <c r="DU122" s="830"/>
      <c r="DV122" s="807">
        <v>12.9</v>
      </c>
      <c r="DW122" s="807"/>
      <c r="DX122" s="807"/>
      <c r="DY122" s="807"/>
      <c r="DZ122" s="808"/>
    </row>
    <row r="123" spans="1:130" s="223" customFormat="1" ht="26.25" customHeight="1" x14ac:dyDescent="0.15">
      <c r="A123" s="833"/>
      <c r="B123" s="834"/>
      <c r="C123" s="828" t="s">
        <v>476</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470</v>
      </c>
      <c r="AB123" s="793"/>
      <c r="AC123" s="793"/>
      <c r="AD123" s="793"/>
      <c r="AE123" s="794"/>
      <c r="AF123" s="795" t="s">
        <v>448</v>
      </c>
      <c r="AG123" s="793"/>
      <c r="AH123" s="793"/>
      <c r="AI123" s="793"/>
      <c r="AJ123" s="794"/>
      <c r="AK123" s="795" t="s">
        <v>470</v>
      </c>
      <c r="AL123" s="793"/>
      <c r="AM123" s="793"/>
      <c r="AN123" s="793"/>
      <c r="AO123" s="794"/>
      <c r="AP123" s="837" t="s">
        <v>470</v>
      </c>
      <c r="AQ123" s="838"/>
      <c r="AR123" s="838"/>
      <c r="AS123" s="838"/>
      <c r="AT123" s="839"/>
      <c r="AU123" s="899"/>
      <c r="AV123" s="900"/>
      <c r="AW123" s="900"/>
      <c r="AX123" s="900"/>
      <c r="AY123" s="900"/>
      <c r="AZ123" s="246" t="s">
        <v>187</v>
      </c>
      <c r="BA123" s="246"/>
      <c r="BB123" s="246"/>
      <c r="BC123" s="246"/>
      <c r="BD123" s="246"/>
      <c r="BE123" s="246"/>
      <c r="BF123" s="246"/>
      <c r="BG123" s="246"/>
      <c r="BH123" s="246"/>
      <c r="BI123" s="246"/>
      <c r="BJ123" s="246"/>
      <c r="BK123" s="246"/>
      <c r="BL123" s="246"/>
      <c r="BM123" s="246"/>
      <c r="BN123" s="246"/>
      <c r="BO123" s="890" t="s">
        <v>494</v>
      </c>
      <c r="BP123" s="891"/>
      <c r="BQ123" s="845">
        <v>9257757</v>
      </c>
      <c r="BR123" s="846"/>
      <c r="BS123" s="846"/>
      <c r="BT123" s="846"/>
      <c r="BU123" s="846"/>
      <c r="BV123" s="846">
        <v>9531683</v>
      </c>
      <c r="BW123" s="846"/>
      <c r="BX123" s="846"/>
      <c r="BY123" s="846"/>
      <c r="BZ123" s="846"/>
      <c r="CA123" s="846">
        <v>9792572</v>
      </c>
      <c r="CB123" s="846"/>
      <c r="CC123" s="846"/>
      <c r="CD123" s="846"/>
      <c r="CE123" s="846"/>
      <c r="CF123" s="761"/>
      <c r="CG123" s="762"/>
      <c r="CH123" s="762"/>
      <c r="CI123" s="762"/>
      <c r="CJ123" s="847"/>
      <c r="CK123" s="882"/>
      <c r="CL123" s="868"/>
      <c r="CM123" s="868"/>
      <c r="CN123" s="868"/>
      <c r="CO123" s="869"/>
      <c r="CP123" s="848" t="s">
        <v>495</v>
      </c>
      <c r="CQ123" s="849"/>
      <c r="CR123" s="849"/>
      <c r="CS123" s="849"/>
      <c r="CT123" s="849"/>
      <c r="CU123" s="849"/>
      <c r="CV123" s="849"/>
      <c r="CW123" s="849"/>
      <c r="CX123" s="849"/>
      <c r="CY123" s="849"/>
      <c r="CZ123" s="849"/>
      <c r="DA123" s="849"/>
      <c r="DB123" s="849"/>
      <c r="DC123" s="849"/>
      <c r="DD123" s="849"/>
      <c r="DE123" s="849"/>
      <c r="DF123" s="850"/>
      <c r="DG123" s="792">
        <v>727355</v>
      </c>
      <c r="DH123" s="793"/>
      <c r="DI123" s="793"/>
      <c r="DJ123" s="793"/>
      <c r="DK123" s="794"/>
      <c r="DL123" s="795">
        <v>566413</v>
      </c>
      <c r="DM123" s="793"/>
      <c r="DN123" s="793"/>
      <c r="DO123" s="793"/>
      <c r="DP123" s="794"/>
      <c r="DQ123" s="795">
        <v>424489</v>
      </c>
      <c r="DR123" s="793"/>
      <c r="DS123" s="793"/>
      <c r="DT123" s="793"/>
      <c r="DU123" s="794"/>
      <c r="DV123" s="837">
        <v>11.2</v>
      </c>
      <c r="DW123" s="838"/>
      <c r="DX123" s="838"/>
      <c r="DY123" s="838"/>
      <c r="DZ123" s="839"/>
    </row>
    <row r="124" spans="1:130" s="223" customFormat="1" ht="26.25" customHeight="1" thickBot="1" x14ac:dyDescent="0.2">
      <c r="A124" s="833"/>
      <c r="B124" s="834"/>
      <c r="C124" s="828" t="s">
        <v>479</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464</v>
      </c>
      <c r="AB124" s="793"/>
      <c r="AC124" s="793"/>
      <c r="AD124" s="793"/>
      <c r="AE124" s="794"/>
      <c r="AF124" s="795" t="s">
        <v>468</v>
      </c>
      <c r="AG124" s="793"/>
      <c r="AH124" s="793"/>
      <c r="AI124" s="793"/>
      <c r="AJ124" s="794"/>
      <c r="AK124" s="795" t="s">
        <v>470</v>
      </c>
      <c r="AL124" s="793"/>
      <c r="AM124" s="793"/>
      <c r="AN124" s="793"/>
      <c r="AO124" s="794"/>
      <c r="AP124" s="837" t="s">
        <v>468</v>
      </c>
      <c r="AQ124" s="838"/>
      <c r="AR124" s="838"/>
      <c r="AS124" s="838"/>
      <c r="AT124" s="839"/>
      <c r="AU124" s="840" t="s">
        <v>496</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84.1</v>
      </c>
      <c r="BR124" s="844"/>
      <c r="BS124" s="844"/>
      <c r="BT124" s="844"/>
      <c r="BU124" s="844"/>
      <c r="BV124" s="844">
        <v>69.7</v>
      </c>
      <c r="BW124" s="844"/>
      <c r="BX124" s="844"/>
      <c r="BY124" s="844"/>
      <c r="BZ124" s="844"/>
      <c r="CA124" s="844">
        <v>71.400000000000006</v>
      </c>
      <c r="CB124" s="844"/>
      <c r="CC124" s="844"/>
      <c r="CD124" s="844"/>
      <c r="CE124" s="844"/>
      <c r="CF124" s="739"/>
      <c r="CG124" s="740"/>
      <c r="CH124" s="740"/>
      <c r="CI124" s="740"/>
      <c r="CJ124" s="875"/>
      <c r="CK124" s="883"/>
      <c r="CL124" s="883"/>
      <c r="CM124" s="883"/>
      <c r="CN124" s="883"/>
      <c r="CO124" s="884"/>
      <c r="CP124" s="848" t="s">
        <v>497</v>
      </c>
      <c r="CQ124" s="849"/>
      <c r="CR124" s="849"/>
      <c r="CS124" s="849"/>
      <c r="CT124" s="849"/>
      <c r="CU124" s="849"/>
      <c r="CV124" s="849"/>
      <c r="CW124" s="849"/>
      <c r="CX124" s="849"/>
      <c r="CY124" s="849"/>
      <c r="CZ124" s="849"/>
      <c r="DA124" s="849"/>
      <c r="DB124" s="849"/>
      <c r="DC124" s="849"/>
      <c r="DD124" s="849"/>
      <c r="DE124" s="849"/>
      <c r="DF124" s="850"/>
      <c r="DG124" s="776">
        <v>47615</v>
      </c>
      <c r="DH124" s="777"/>
      <c r="DI124" s="777"/>
      <c r="DJ124" s="777"/>
      <c r="DK124" s="778"/>
      <c r="DL124" s="779">
        <v>48836</v>
      </c>
      <c r="DM124" s="777"/>
      <c r="DN124" s="777"/>
      <c r="DO124" s="777"/>
      <c r="DP124" s="778"/>
      <c r="DQ124" s="779">
        <v>51426</v>
      </c>
      <c r="DR124" s="777"/>
      <c r="DS124" s="777"/>
      <c r="DT124" s="777"/>
      <c r="DU124" s="778"/>
      <c r="DV124" s="861">
        <v>1.4</v>
      </c>
      <c r="DW124" s="862"/>
      <c r="DX124" s="862"/>
      <c r="DY124" s="862"/>
      <c r="DZ124" s="863"/>
    </row>
    <row r="125" spans="1:130" s="223" customFormat="1" ht="26.25" customHeight="1" x14ac:dyDescent="0.15">
      <c r="A125" s="833"/>
      <c r="B125" s="834"/>
      <c r="C125" s="828" t="s">
        <v>482</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470</v>
      </c>
      <c r="AB125" s="793"/>
      <c r="AC125" s="793"/>
      <c r="AD125" s="793"/>
      <c r="AE125" s="794"/>
      <c r="AF125" s="795" t="s">
        <v>464</v>
      </c>
      <c r="AG125" s="793"/>
      <c r="AH125" s="793"/>
      <c r="AI125" s="793"/>
      <c r="AJ125" s="794"/>
      <c r="AK125" s="795" t="s">
        <v>464</v>
      </c>
      <c r="AL125" s="793"/>
      <c r="AM125" s="793"/>
      <c r="AN125" s="793"/>
      <c r="AO125" s="794"/>
      <c r="AP125" s="837" t="s">
        <v>464</v>
      </c>
      <c r="AQ125" s="838"/>
      <c r="AR125" s="838"/>
      <c r="AS125" s="838"/>
      <c r="AT125" s="839"/>
      <c r="AU125" s="244"/>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25"/>
      <c r="BR125" s="225"/>
      <c r="BS125" s="225"/>
      <c r="BT125" s="225"/>
      <c r="BU125" s="225"/>
      <c r="BV125" s="225"/>
      <c r="BW125" s="225"/>
      <c r="BX125" s="225"/>
      <c r="BY125" s="225"/>
      <c r="BZ125" s="225"/>
      <c r="CA125" s="225"/>
      <c r="CB125" s="225"/>
      <c r="CC125" s="225"/>
      <c r="CD125" s="225"/>
      <c r="CE125" s="225"/>
      <c r="CF125" s="225"/>
      <c r="CG125" s="225"/>
      <c r="CH125" s="225"/>
      <c r="CI125" s="225"/>
      <c r="CJ125" s="247"/>
      <c r="CK125" s="864" t="s">
        <v>498</v>
      </c>
      <c r="CL125" s="865"/>
      <c r="CM125" s="865"/>
      <c r="CN125" s="865"/>
      <c r="CO125" s="866"/>
      <c r="CP125" s="873" t="s">
        <v>499</v>
      </c>
      <c r="CQ125" s="821"/>
      <c r="CR125" s="821"/>
      <c r="CS125" s="821"/>
      <c r="CT125" s="821"/>
      <c r="CU125" s="821"/>
      <c r="CV125" s="821"/>
      <c r="CW125" s="821"/>
      <c r="CX125" s="821"/>
      <c r="CY125" s="821"/>
      <c r="CZ125" s="821"/>
      <c r="DA125" s="821"/>
      <c r="DB125" s="821"/>
      <c r="DC125" s="821"/>
      <c r="DD125" s="821"/>
      <c r="DE125" s="821"/>
      <c r="DF125" s="822"/>
      <c r="DG125" s="874" t="s">
        <v>464</v>
      </c>
      <c r="DH125" s="855"/>
      <c r="DI125" s="855"/>
      <c r="DJ125" s="855"/>
      <c r="DK125" s="855"/>
      <c r="DL125" s="855" t="s">
        <v>464</v>
      </c>
      <c r="DM125" s="855"/>
      <c r="DN125" s="855"/>
      <c r="DO125" s="855"/>
      <c r="DP125" s="855"/>
      <c r="DQ125" s="855" t="s">
        <v>464</v>
      </c>
      <c r="DR125" s="855"/>
      <c r="DS125" s="855"/>
      <c r="DT125" s="855"/>
      <c r="DU125" s="855"/>
      <c r="DV125" s="856" t="s">
        <v>470</v>
      </c>
      <c r="DW125" s="856"/>
      <c r="DX125" s="856"/>
      <c r="DY125" s="856"/>
      <c r="DZ125" s="857"/>
    </row>
    <row r="126" spans="1:130" s="223" customFormat="1" ht="26.25" customHeight="1" thickBot="1" x14ac:dyDescent="0.2">
      <c r="A126" s="833"/>
      <c r="B126" s="834"/>
      <c r="C126" s="828" t="s">
        <v>484</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464</v>
      </c>
      <c r="AB126" s="793"/>
      <c r="AC126" s="793"/>
      <c r="AD126" s="793"/>
      <c r="AE126" s="794"/>
      <c r="AF126" s="795" t="s">
        <v>464</v>
      </c>
      <c r="AG126" s="793"/>
      <c r="AH126" s="793"/>
      <c r="AI126" s="793"/>
      <c r="AJ126" s="794"/>
      <c r="AK126" s="795" t="s">
        <v>464</v>
      </c>
      <c r="AL126" s="793"/>
      <c r="AM126" s="793"/>
      <c r="AN126" s="793"/>
      <c r="AO126" s="794"/>
      <c r="AP126" s="837" t="s">
        <v>464</v>
      </c>
      <c r="AQ126" s="838"/>
      <c r="AR126" s="838"/>
      <c r="AS126" s="838"/>
      <c r="AT126" s="839"/>
      <c r="AU126" s="225"/>
      <c r="AV126" s="225"/>
      <c r="AW126" s="225"/>
      <c r="AX126" s="225"/>
      <c r="AY126" s="225"/>
      <c r="AZ126" s="225"/>
      <c r="BA126" s="225"/>
      <c r="BB126" s="225"/>
      <c r="BC126" s="225"/>
      <c r="BD126" s="225"/>
      <c r="BE126" s="225"/>
      <c r="BF126" s="225"/>
      <c r="BG126" s="225"/>
      <c r="BH126" s="225"/>
      <c r="BI126" s="225"/>
      <c r="BJ126" s="225"/>
      <c r="BK126" s="225"/>
      <c r="BL126" s="225"/>
      <c r="BM126" s="225"/>
      <c r="BN126" s="225"/>
      <c r="BO126" s="225"/>
      <c r="BP126" s="225"/>
      <c r="BQ126" s="225"/>
      <c r="BR126" s="225"/>
      <c r="BS126" s="225"/>
      <c r="BT126" s="225"/>
      <c r="BU126" s="225"/>
      <c r="BV126" s="225"/>
      <c r="BW126" s="225"/>
      <c r="BX126" s="225"/>
      <c r="BY126" s="225"/>
      <c r="BZ126" s="225"/>
      <c r="CA126" s="225"/>
      <c r="CB126" s="225"/>
      <c r="CC126" s="225"/>
      <c r="CD126" s="248"/>
      <c r="CE126" s="248"/>
      <c r="CF126" s="248"/>
      <c r="CG126" s="225"/>
      <c r="CH126" s="225"/>
      <c r="CI126" s="225"/>
      <c r="CJ126" s="247"/>
      <c r="CK126" s="867"/>
      <c r="CL126" s="868"/>
      <c r="CM126" s="868"/>
      <c r="CN126" s="868"/>
      <c r="CO126" s="869"/>
      <c r="CP126" s="828" t="s">
        <v>500</v>
      </c>
      <c r="CQ126" s="765"/>
      <c r="CR126" s="765"/>
      <c r="CS126" s="765"/>
      <c r="CT126" s="765"/>
      <c r="CU126" s="765"/>
      <c r="CV126" s="765"/>
      <c r="CW126" s="765"/>
      <c r="CX126" s="765"/>
      <c r="CY126" s="765"/>
      <c r="CZ126" s="765"/>
      <c r="DA126" s="765"/>
      <c r="DB126" s="765"/>
      <c r="DC126" s="765"/>
      <c r="DD126" s="765"/>
      <c r="DE126" s="765"/>
      <c r="DF126" s="766"/>
      <c r="DG126" s="829" t="s">
        <v>464</v>
      </c>
      <c r="DH126" s="830"/>
      <c r="DI126" s="830"/>
      <c r="DJ126" s="830"/>
      <c r="DK126" s="830"/>
      <c r="DL126" s="830" t="s">
        <v>470</v>
      </c>
      <c r="DM126" s="830"/>
      <c r="DN126" s="830"/>
      <c r="DO126" s="830"/>
      <c r="DP126" s="830"/>
      <c r="DQ126" s="830" t="s">
        <v>470</v>
      </c>
      <c r="DR126" s="830"/>
      <c r="DS126" s="830"/>
      <c r="DT126" s="830"/>
      <c r="DU126" s="830"/>
      <c r="DV126" s="807" t="s">
        <v>470</v>
      </c>
      <c r="DW126" s="807"/>
      <c r="DX126" s="807"/>
      <c r="DY126" s="807"/>
      <c r="DZ126" s="808"/>
    </row>
    <row r="127" spans="1:130" s="223" customFormat="1" ht="26.25" customHeight="1" x14ac:dyDescent="0.15">
      <c r="A127" s="835"/>
      <c r="B127" s="836"/>
      <c r="C127" s="851" t="s">
        <v>501</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464</v>
      </c>
      <c r="AB127" s="793"/>
      <c r="AC127" s="793"/>
      <c r="AD127" s="793"/>
      <c r="AE127" s="794"/>
      <c r="AF127" s="795" t="s">
        <v>464</v>
      </c>
      <c r="AG127" s="793"/>
      <c r="AH127" s="793"/>
      <c r="AI127" s="793"/>
      <c r="AJ127" s="794"/>
      <c r="AK127" s="795" t="s">
        <v>464</v>
      </c>
      <c r="AL127" s="793"/>
      <c r="AM127" s="793"/>
      <c r="AN127" s="793"/>
      <c r="AO127" s="794"/>
      <c r="AP127" s="837" t="s">
        <v>464</v>
      </c>
      <c r="AQ127" s="838"/>
      <c r="AR127" s="838"/>
      <c r="AS127" s="838"/>
      <c r="AT127" s="839"/>
      <c r="AU127" s="225"/>
      <c r="AV127" s="225"/>
      <c r="AW127" s="225"/>
      <c r="AX127" s="854" t="s">
        <v>502</v>
      </c>
      <c r="AY127" s="825"/>
      <c r="AZ127" s="825"/>
      <c r="BA127" s="825"/>
      <c r="BB127" s="825"/>
      <c r="BC127" s="825"/>
      <c r="BD127" s="825"/>
      <c r="BE127" s="826"/>
      <c r="BF127" s="824" t="s">
        <v>503</v>
      </c>
      <c r="BG127" s="825"/>
      <c r="BH127" s="825"/>
      <c r="BI127" s="825"/>
      <c r="BJ127" s="825"/>
      <c r="BK127" s="825"/>
      <c r="BL127" s="826"/>
      <c r="BM127" s="824" t="s">
        <v>504</v>
      </c>
      <c r="BN127" s="825"/>
      <c r="BO127" s="825"/>
      <c r="BP127" s="825"/>
      <c r="BQ127" s="825"/>
      <c r="BR127" s="825"/>
      <c r="BS127" s="826"/>
      <c r="BT127" s="824" t="s">
        <v>505</v>
      </c>
      <c r="BU127" s="825"/>
      <c r="BV127" s="825"/>
      <c r="BW127" s="825"/>
      <c r="BX127" s="825"/>
      <c r="BY127" s="825"/>
      <c r="BZ127" s="827"/>
      <c r="CA127" s="225"/>
      <c r="CB127" s="225"/>
      <c r="CC127" s="225"/>
      <c r="CD127" s="248"/>
      <c r="CE127" s="248"/>
      <c r="CF127" s="248"/>
      <c r="CG127" s="225"/>
      <c r="CH127" s="225"/>
      <c r="CI127" s="225"/>
      <c r="CJ127" s="247"/>
      <c r="CK127" s="867"/>
      <c r="CL127" s="868"/>
      <c r="CM127" s="868"/>
      <c r="CN127" s="868"/>
      <c r="CO127" s="869"/>
      <c r="CP127" s="828" t="s">
        <v>506</v>
      </c>
      <c r="CQ127" s="765"/>
      <c r="CR127" s="765"/>
      <c r="CS127" s="765"/>
      <c r="CT127" s="765"/>
      <c r="CU127" s="765"/>
      <c r="CV127" s="765"/>
      <c r="CW127" s="765"/>
      <c r="CX127" s="765"/>
      <c r="CY127" s="765"/>
      <c r="CZ127" s="765"/>
      <c r="DA127" s="765"/>
      <c r="DB127" s="765"/>
      <c r="DC127" s="765"/>
      <c r="DD127" s="765"/>
      <c r="DE127" s="765"/>
      <c r="DF127" s="766"/>
      <c r="DG127" s="829" t="s">
        <v>470</v>
      </c>
      <c r="DH127" s="830"/>
      <c r="DI127" s="830"/>
      <c r="DJ127" s="830"/>
      <c r="DK127" s="830"/>
      <c r="DL127" s="830" t="s">
        <v>464</v>
      </c>
      <c r="DM127" s="830"/>
      <c r="DN127" s="830"/>
      <c r="DO127" s="830"/>
      <c r="DP127" s="830"/>
      <c r="DQ127" s="830" t="s">
        <v>464</v>
      </c>
      <c r="DR127" s="830"/>
      <c r="DS127" s="830"/>
      <c r="DT127" s="830"/>
      <c r="DU127" s="830"/>
      <c r="DV127" s="807" t="s">
        <v>464</v>
      </c>
      <c r="DW127" s="807"/>
      <c r="DX127" s="807"/>
      <c r="DY127" s="807"/>
      <c r="DZ127" s="808"/>
    </row>
    <row r="128" spans="1:130" s="223" customFormat="1" ht="26.25" customHeight="1" thickBot="1" x14ac:dyDescent="0.2">
      <c r="A128" s="809" t="s">
        <v>507</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508</v>
      </c>
      <c r="X128" s="811"/>
      <c r="Y128" s="811"/>
      <c r="Z128" s="812"/>
      <c r="AA128" s="813" t="s">
        <v>464</v>
      </c>
      <c r="AB128" s="814"/>
      <c r="AC128" s="814"/>
      <c r="AD128" s="814"/>
      <c r="AE128" s="815"/>
      <c r="AF128" s="816" t="s">
        <v>464</v>
      </c>
      <c r="AG128" s="814"/>
      <c r="AH128" s="814"/>
      <c r="AI128" s="814"/>
      <c r="AJ128" s="815"/>
      <c r="AK128" s="816">
        <v>109</v>
      </c>
      <c r="AL128" s="814"/>
      <c r="AM128" s="814"/>
      <c r="AN128" s="814"/>
      <c r="AO128" s="815"/>
      <c r="AP128" s="817"/>
      <c r="AQ128" s="818"/>
      <c r="AR128" s="818"/>
      <c r="AS128" s="818"/>
      <c r="AT128" s="819"/>
      <c r="AU128" s="225"/>
      <c r="AV128" s="225"/>
      <c r="AW128" s="225"/>
      <c r="AX128" s="820" t="s">
        <v>509</v>
      </c>
      <c r="AY128" s="821"/>
      <c r="AZ128" s="821"/>
      <c r="BA128" s="821"/>
      <c r="BB128" s="821"/>
      <c r="BC128" s="821"/>
      <c r="BD128" s="821"/>
      <c r="BE128" s="822"/>
      <c r="BF128" s="799" t="s">
        <v>510</v>
      </c>
      <c r="BG128" s="800"/>
      <c r="BH128" s="800"/>
      <c r="BI128" s="800"/>
      <c r="BJ128" s="800"/>
      <c r="BK128" s="800"/>
      <c r="BL128" s="823"/>
      <c r="BM128" s="799">
        <v>15</v>
      </c>
      <c r="BN128" s="800"/>
      <c r="BO128" s="800"/>
      <c r="BP128" s="800"/>
      <c r="BQ128" s="800"/>
      <c r="BR128" s="800"/>
      <c r="BS128" s="823"/>
      <c r="BT128" s="799">
        <v>20</v>
      </c>
      <c r="BU128" s="800"/>
      <c r="BV128" s="800"/>
      <c r="BW128" s="800"/>
      <c r="BX128" s="800"/>
      <c r="BY128" s="800"/>
      <c r="BZ128" s="801"/>
      <c r="CA128" s="248"/>
      <c r="CB128" s="248"/>
      <c r="CC128" s="248"/>
      <c r="CD128" s="248"/>
      <c r="CE128" s="248"/>
      <c r="CF128" s="248"/>
      <c r="CG128" s="225"/>
      <c r="CH128" s="225"/>
      <c r="CI128" s="225"/>
      <c r="CJ128" s="247"/>
      <c r="CK128" s="870"/>
      <c r="CL128" s="871"/>
      <c r="CM128" s="871"/>
      <c r="CN128" s="871"/>
      <c r="CO128" s="872"/>
      <c r="CP128" s="802" t="s">
        <v>511</v>
      </c>
      <c r="CQ128" s="743"/>
      <c r="CR128" s="743"/>
      <c r="CS128" s="743"/>
      <c r="CT128" s="743"/>
      <c r="CU128" s="743"/>
      <c r="CV128" s="743"/>
      <c r="CW128" s="743"/>
      <c r="CX128" s="743"/>
      <c r="CY128" s="743"/>
      <c r="CZ128" s="743"/>
      <c r="DA128" s="743"/>
      <c r="DB128" s="743"/>
      <c r="DC128" s="743"/>
      <c r="DD128" s="743"/>
      <c r="DE128" s="743"/>
      <c r="DF128" s="744"/>
      <c r="DG128" s="803" t="s">
        <v>512</v>
      </c>
      <c r="DH128" s="804"/>
      <c r="DI128" s="804"/>
      <c r="DJ128" s="804"/>
      <c r="DK128" s="804"/>
      <c r="DL128" s="804" t="s">
        <v>510</v>
      </c>
      <c r="DM128" s="804"/>
      <c r="DN128" s="804"/>
      <c r="DO128" s="804"/>
      <c r="DP128" s="804"/>
      <c r="DQ128" s="804" t="s">
        <v>513</v>
      </c>
      <c r="DR128" s="804"/>
      <c r="DS128" s="804"/>
      <c r="DT128" s="804"/>
      <c r="DU128" s="804"/>
      <c r="DV128" s="805" t="s">
        <v>512</v>
      </c>
      <c r="DW128" s="805"/>
      <c r="DX128" s="805"/>
      <c r="DY128" s="805"/>
      <c r="DZ128" s="806"/>
    </row>
    <row r="129" spans="1:131" s="223" customFormat="1" ht="26.25" customHeight="1" x14ac:dyDescent="0.15">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514</v>
      </c>
      <c r="X129" s="790"/>
      <c r="Y129" s="790"/>
      <c r="Z129" s="791"/>
      <c r="AA129" s="792">
        <v>4211567</v>
      </c>
      <c r="AB129" s="793"/>
      <c r="AC129" s="793"/>
      <c r="AD129" s="793"/>
      <c r="AE129" s="794"/>
      <c r="AF129" s="795">
        <v>4506612</v>
      </c>
      <c r="AG129" s="793"/>
      <c r="AH129" s="793"/>
      <c r="AI129" s="793"/>
      <c r="AJ129" s="794"/>
      <c r="AK129" s="795">
        <v>4416134</v>
      </c>
      <c r="AL129" s="793"/>
      <c r="AM129" s="793"/>
      <c r="AN129" s="793"/>
      <c r="AO129" s="794"/>
      <c r="AP129" s="796"/>
      <c r="AQ129" s="797"/>
      <c r="AR129" s="797"/>
      <c r="AS129" s="797"/>
      <c r="AT129" s="798"/>
      <c r="AU129" s="226"/>
      <c r="AV129" s="226"/>
      <c r="AW129" s="226"/>
      <c r="AX129" s="764" t="s">
        <v>515</v>
      </c>
      <c r="AY129" s="765"/>
      <c r="AZ129" s="765"/>
      <c r="BA129" s="765"/>
      <c r="BB129" s="765"/>
      <c r="BC129" s="765"/>
      <c r="BD129" s="765"/>
      <c r="BE129" s="766"/>
      <c r="BF129" s="783" t="s">
        <v>513</v>
      </c>
      <c r="BG129" s="784"/>
      <c r="BH129" s="784"/>
      <c r="BI129" s="784"/>
      <c r="BJ129" s="784"/>
      <c r="BK129" s="784"/>
      <c r="BL129" s="785"/>
      <c r="BM129" s="783">
        <v>20</v>
      </c>
      <c r="BN129" s="784"/>
      <c r="BO129" s="784"/>
      <c r="BP129" s="784"/>
      <c r="BQ129" s="784"/>
      <c r="BR129" s="784"/>
      <c r="BS129" s="785"/>
      <c r="BT129" s="783">
        <v>30</v>
      </c>
      <c r="BU129" s="784"/>
      <c r="BV129" s="784"/>
      <c r="BW129" s="784"/>
      <c r="BX129" s="784"/>
      <c r="BY129" s="784"/>
      <c r="BZ129" s="786"/>
      <c r="CA129" s="249"/>
      <c r="CB129" s="249"/>
      <c r="CC129" s="249"/>
      <c r="CD129" s="249"/>
      <c r="CE129" s="249"/>
      <c r="CF129" s="249"/>
      <c r="CG129" s="249"/>
      <c r="CH129" s="249"/>
      <c r="CI129" s="249"/>
      <c r="CJ129" s="249"/>
      <c r="CK129" s="249"/>
      <c r="CL129" s="249"/>
      <c r="CM129" s="249"/>
      <c r="CN129" s="249"/>
      <c r="CO129" s="249"/>
      <c r="CP129" s="249"/>
      <c r="CQ129" s="249"/>
      <c r="CR129" s="249"/>
      <c r="CS129" s="249"/>
      <c r="CT129" s="249"/>
      <c r="CU129" s="249"/>
      <c r="CV129" s="249"/>
      <c r="CW129" s="249"/>
      <c r="CX129" s="249"/>
      <c r="CY129" s="249"/>
      <c r="CZ129" s="249"/>
      <c r="DA129" s="249"/>
      <c r="DB129" s="249"/>
      <c r="DC129" s="249"/>
      <c r="DD129" s="249"/>
      <c r="DE129" s="249"/>
      <c r="DF129" s="249"/>
      <c r="DG129" s="249"/>
      <c r="DH129" s="249"/>
      <c r="DI129" s="249"/>
      <c r="DJ129" s="249"/>
      <c r="DK129" s="249"/>
      <c r="DL129" s="249"/>
      <c r="DM129" s="249"/>
      <c r="DN129" s="249"/>
      <c r="DO129" s="249"/>
      <c r="DP129" s="226"/>
      <c r="DQ129" s="226"/>
      <c r="DR129" s="226"/>
      <c r="DS129" s="226"/>
      <c r="DT129" s="226"/>
      <c r="DU129" s="226"/>
      <c r="DV129" s="226"/>
      <c r="DW129" s="226"/>
      <c r="DX129" s="226"/>
      <c r="DY129" s="226"/>
      <c r="DZ129" s="226"/>
    </row>
    <row r="130" spans="1:131" s="223" customFormat="1" ht="26.25" customHeight="1" x14ac:dyDescent="0.15">
      <c r="A130" s="787" t="s">
        <v>516</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517</v>
      </c>
      <c r="X130" s="790"/>
      <c r="Y130" s="790"/>
      <c r="Z130" s="791"/>
      <c r="AA130" s="792">
        <v>573774</v>
      </c>
      <c r="AB130" s="793"/>
      <c r="AC130" s="793"/>
      <c r="AD130" s="793"/>
      <c r="AE130" s="794"/>
      <c r="AF130" s="795">
        <v>595900</v>
      </c>
      <c r="AG130" s="793"/>
      <c r="AH130" s="793"/>
      <c r="AI130" s="793"/>
      <c r="AJ130" s="794"/>
      <c r="AK130" s="795">
        <v>612410</v>
      </c>
      <c r="AL130" s="793"/>
      <c r="AM130" s="793"/>
      <c r="AN130" s="793"/>
      <c r="AO130" s="794"/>
      <c r="AP130" s="796"/>
      <c r="AQ130" s="797"/>
      <c r="AR130" s="797"/>
      <c r="AS130" s="797"/>
      <c r="AT130" s="798"/>
      <c r="AU130" s="226"/>
      <c r="AV130" s="226"/>
      <c r="AW130" s="226"/>
      <c r="AX130" s="764" t="s">
        <v>518</v>
      </c>
      <c r="AY130" s="765"/>
      <c r="AZ130" s="765"/>
      <c r="BA130" s="765"/>
      <c r="BB130" s="765"/>
      <c r="BC130" s="765"/>
      <c r="BD130" s="765"/>
      <c r="BE130" s="766"/>
      <c r="BF130" s="767">
        <v>10.1</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49"/>
      <c r="CB130" s="249"/>
      <c r="CC130" s="249"/>
      <c r="CD130" s="249"/>
      <c r="CE130" s="249"/>
      <c r="CF130" s="249"/>
      <c r="CG130" s="249"/>
      <c r="CH130" s="249"/>
      <c r="CI130" s="249"/>
      <c r="CJ130" s="249"/>
      <c r="CK130" s="249"/>
      <c r="CL130" s="249"/>
      <c r="CM130" s="249"/>
      <c r="CN130" s="249"/>
      <c r="CO130" s="249"/>
      <c r="CP130" s="249"/>
      <c r="CQ130" s="249"/>
      <c r="CR130" s="249"/>
      <c r="CS130" s="249"/>
      <c r="CT130" s="249"/>
      <c r="CU130" s="249"/>
      <c r="CV130" s="249"/>
      <c r="CW130" s="249"/>
      <c r="CX130" s="249"/>
      <c r="CY130" s="249"/>
      <c r="CZ130" s="249"/>
      <c r="DA130" s="249"/>
      <c r="DB130" s="249"/>
      <c r="DC130" s="249"/>
      <c r="DD130" s="249"/>
      <c r="DE130" s="249"/>
      <c r="DF130" s="249"/>
      <c r="DG130" s="249"/>
      <c r="DH130" s="249"/>
      <c r="DI130" s="249"/>
      <c r="DJ130" s="249"/>
      <c r="DK130" s="249"/>
      <c r="DL130" s="249"/>
      <c r="DM130" s="249"/>
      <c r="DN130" s="249"/>
      <c r="DO130" s="249"/>
      <c r="DP130" s="226"/>
      <c r="DQ130" s="226"/>
      <c r="DR130" s="226"/>
      <c r="DS130" s="226"/>
      <c r="DT130" s="226"/>
      <c r="DU130" s="226"/>
      <c r="DV130" s="226"/>
      <c r="DW130" s="226"/>
      <c r="DX130" s="226"/>
      <c r="DY130" s="226"/>
      <c r="DZ130" s="226"/>
    </row>
    <row r="131" spans="1:131" s="223"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519</v>
      </c>
      <c r="X131" s="774"/>
      <c r="Y131" s="774"/>
      <c r="Z131" s="775"/>
      <c r="AA131" s="776">
        <v>3637793</v>
      </c>
      <c r="AB131" s="777"/>
      <c r="AC131" s="777"/>
      <c r="AD131" s="777"/>
      <c r="AE131" s="778"/>
      <c r="AF131" s="779">
        <v>3910712</v>
      </c>
      <c r="AG131" s="777"/>
      <c r="AH131" s="777"/>
      <c r="AI131" s="777"/>
      <c r="AJ131" s="778"/>
      <c r="AK131" s="779">
        <v>3803724</v>
      </c>
      <c r="AL131" s="777"/>
      <c r="AM131" s="777"/>
      <c r="AN131" s="777"/>
      <c r="AO131" s="778"/>
      <c r="AP131" s="780"/>
      <c r="AQ131" s="781"/>
      <c r="AR131" s="781"/>
      <c r="AS131" s="781"/>
      <c r="AT131" s="782"/>
      <c r="AU131" s="226"/>
      <c r="AV131" s="226"/>
      <c r="AW131" s="226"/>
      <c r="AX131" s="742" t="s">
        <v>520</v>
      </c>
      <c r="AY131" s="743"/>
      <c r="AZ131" s="743"/>
      <c r="BA131" s="743"/>
      <c r="BB131" s="743"/>
      <c r="BC131" s="743"/>
      <c r="BD131" s="743"/>
      <c r="BE131" s="744"/>
      <c r="BF131" s="745">
        <v>71.400000000000006</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49"/>
      <c r="CB131" s="249"/>
      <c r="CC131" s="249"/>
      <c r="CD131" s="249"/>
      <c r="CE131" s="249"/>
      <c r="CF131" s="249"/>
      <c r="CG131" s="249"/>
      <c r="CH131" s="249"/>
      <c r="CI131" s="249"/>
      <c r="CJ131" s="249"/>
      <c r="CK131" s="249"/>
      <c r="CL131" s="249"/>
      <c r="CM131" s="249"/>
      <c r="CN131" s="249"/>
      <c r="CO131" s="249"/>
      <c r="CP131" s="249"/>
      <c r="CQ131" s="249"/>
      <c r="CR131" s="249"/>
      <c r="CS131" s="249"/>
      <c r="CT131" s="249"/>
      <c r="CU131" s="249"/>
      <c r="CV131" s="249"/>
      <c r="CW131" s="249"/>
      <c r="CX131" s="249"/>
      <c r="CY131" s="249"/>
      <c r="CZ131" s="249"/>
      <c r="DA131" s="249"/>
      <c r="DB131" s="249"/>
      <c r="DC131" s="249"/>
      <c r="DD131" s="249"/>
      <c r="DE131" s="249"/>
      <c r="DF131" s="249"/>
      <c r="DG131" s="249"/>
      <c r="DH131" s="249"/>
      <c r="DI131" s="249"/>
      <c r="DJ131" s="249"/>
      <c r="DK131" s="249"/>
      <c r="DL131" s="249"/>
      <c r="DM131" s="249"/>
      <c r="DN131" s="249"/>
      <c r="DO131" s="249"/>
      <c r="DP131" s="226"/>
      <c r="DQ131" s="226"/>
      <c r="DR131" s="226"/>
      <c r="DS131" s="226"/>
      <c r="DT131" s="226"/>
      <c r="DU131" s="226"/>
      <c r="DV131" s="226"/>
      <c r="DW131" s="226"/>
      <c r="DX131" s="226"/>
      <c r="DY131" s="226"/>
      <c r="DZ131" s="226"/>
    </row>
    <row r="132" spans="1:131" s="223" customFormat="1" ht="26.25" customHeight="1" x14ac:dyDescent="0.15">
      <c r="A132" s="751" t="s">
        <v>521</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522</v>
      </c>
      <c r="W132" s="755"/>
      <c r="X132" s="755"/>
      <c r="Y132" s="755"/>
      <c r="Z132" s="756"/>
      <c r="AA132" s="757">
        <v>9.2982475910000009</v>
      </c>
      <c r="AB132" s="758"/>
      <c r="AC132" s="758"/>
      <c r="AD132" s="758"/>
      <c r="AE132" s="759"/>
      <c r="AF132" s="760">
        <v>9.8528094119999992</v>
      </c>
      <c r="AG132" s="758"/>
      <c r="AH132" s="758"/>
      <c r="AI132" s="758"/>
      <c r="AJ132" s="759"/>
      <c r="AK132" s="760">
        <v>11.257835740000001</v>
      </c>
      <c r="AL132" s="758"/>
      <c r="AM132" s="758"/>
      <c r="AN132" s="758"/>
      <c r="AO132" s="759"/>
      <c r="AP132" s="761"/>
      <c r="AQ132" s="762"/>
      <c r="AR132" s="762"/>
      <c r="AS132" s="762"/>
      <c r="AT132" s="763"/>
      <c r="AU132" s="250"/>
      <c r="AV132" s="226"/>
      <c r="AW132" s="226"/>
      <c r="AX132" s="226"/>
      <c r="AY132" s="226"/>
      <c r="AZ132" s="226"/>
      <c r="BA132" s="226"/>
      <c r="BB132" s="226"/>
      <c r="BC132" s="226"/>
      <c r="BD132" s="226"/>
      <c r="BE132" s="226"/>
      <c r="BF132" s="226"/>
      <c r="BG132" s="226"/>
      <c r="BH132" s="226"/>
      <c r="BI132" s="226"/>
      <c r="BJ132" s="226"/>
      <c r="BK132" s="226"/>
      <c r="BL132" s="226"/>
      <c r="BM132" s="226"/>
      <c r="BN132" s="226"/>
      <c r="BO132" s="226"/>
      <c r="BP132" s="226"/>
      <c r="BQ132" s="226"/>
      <c r="BR132" s="226"/>
      <c r="BS132" s="228"/>
      <c r="BT132" s="226"/>
      <c r="BU132" s="226"/>
      <c r="BV132" s="226"/>
      <c r="BW132" s="226"/>
      <c r="BX132" s="226"/>
      <c r="BY132" s="226"/>
      <c r="BZ132" s="226"/>
      <c r="CA132" s="249"/>
      <c r="CB132" s="249"/>
      <c r="CC132" s="249"/>
      <c r="CD132" s="249"/>
      <c r="CE132" s="249"/>
      <c r="CF132" s="249"/>
      <c r="CG132" s="249"/>
      <c r="CH132" s="249"/>
      <c r="CI132" s="249"/>
      <c r="CJ132" s="249"/>
      <c r="CK132" s="249"/>
      <c r="CL132" s="249"/>
      <c r="CM132" s="249"/>
      <c r="CN132" s="249"/>
      <c r="CO132" s="249"/>
      <c r="CP132" s="249"/>
      <c r="CQ132" s="249"/>
      <c r="CR132" s="249"/>
      <c r="CS132" s="249"/>
      <c r="CT132" s="249"/>
      <c r="CU132" s="249"/>
      <c r="CV132" s="249"/>
      <c r="CW132" s="249"/>
      <c r="CX132" s="249"/>
      <c r="CY132" s="249"/>
      <c r="CZ132" s="249"/>
      <c r="DA132" s="249"/>
      <c r="DB132" s="249"/>
      <c r="DC132" s="249"/>
      <c r="DD132" s="249"/>
      <c r="DE132" s="249"/>
      <c r="DF132" s="249"/>
      <c r="DG132" s="249"/>
      <c r="DH132" s="249"/>
      <c r="DI132" s="249"/>
      <c r="DJ132" s="249"/>
      <c r="DK132" s="249"/>
      <c r="DL132" s="249"/>
      <c r="DM132" s="249"/>
      <c r="DN132" s="249"/>
      <c r="DO132" s="249"/>
      <c r="DP132" s="226"/>
      <c r="DQ132" s="226"/>
      <c r="DR132" s="226"/>
      <c r="DS132" s="226"/>
      <c r="DT132" s="226"/>
      <c r="DU132" s="226"/>
      <c r="DV132" s="226"/>
      <c r="DW132" s="226"/>
      <c r="DX132" s="226"/>
      <c r="DY132" s="226"/>
      <c r="DZ132" s="226"/>
    </row>
    <row r="133" spans="1:131" s="223"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523</v>
      </c>
      <c r="W133" s="734"/>
      <c r="X133" s="734"/>
      <c r="Y133" s="734"/>
      <c r="Z133" s="735"/>
      <c r="AA133" s="736">
        <v>9.8000000000000007</v>
      </c>
      <c r="AB133" s="737"/>
      <c r="AC133" s="737"/>
      <c r="AD133" s="737"/>
      <c r="AE133" s="738"/>
      <c r="AF133" s="736">
        <v>9.6</v>
      </c>
      <c r="AG133" s="737"/>
      <c r="AH133" s="737"/>
      <c r="AI133" s="737"/>
      <c r="AJ133" s="738"/>
      <c r="AK133" s="736">
        <v>10.1</v>
      </c>
      <c r="AL133" s="737"/>
      <c r="AM133" s="737"/>
      <c r="AN133" s="737"/>
      <c r="AO133" s="738"/>
      <c r="AP133" s="739"/>
      <c r="AQ133" s="740"/>
      <c r="AR133" s="740"/>
      <c r="AS133" s="740"/>
      <c r="AT133" s="741"/>
      <c r="AU133" s="226"/>
      <c r="AV133" s="226"/>
      <c r="AW133" s="226"/>
      <c r="AX133" s="226"/>
      <c r="AY133" s="226"/>
      <c r="AZ133" s="226"/>
      <c r="BA133" s="226"/>
      <c r="BB133" s="226"/>
      <c r="BC133" s="226"/>
      <c r="BD133" s="226"/>
      <c r="BE133" s="226"/>
      <c r="BF133" s="226"/>
      <c r="BG133" s="226"/>
      <c r="BH133" s="226"/>
      <c r="BI133" s="226"/>
      <c r="BJ133" s="226"/>
      <c r="BK133" s="226"/>
      <c r="BL133" s="226"/>
      <c r="BM133" s="226"/>
      <c r="BN133" s="249"/>
      <c r="BO133" s="249"/>
      <c r="BP133" s="249"/>
      <c r="BQ133" s="249"/>
      <c r="BR133" s="249"/>
      <c r="BS133" s="249"/>
      <c r="BT133" s="249"/>
      <c r="BU133" s="249"/>
      <c r="BV133" s="249"/>
      <c r="BW133" s="249"/>
      <c r="BX133" s="249"/>
      <c r="BY133" s="249"/>
      <c r="BZ133" s="249"/>
      <c r="CA133" s="249"/>
      <c r="CB133" s="249"/>
      <c r="CC133" s="249"/>
      <c r="CD133" s="249"/>
      <c r="CE133" s="249"/>
      <c r="CF133" s="249"/>
      <c r="CG133" s="249"/>
      <c r="CH133" s="249"/>
      <c r="CI133" s="249"/>
      <c r="CJ133" s="249"/>
      <c r="CK133" s="249"/>
      <c r="CL133" s="249"/>
      <c r="CM133" s="249"/>
      <c r="CN133" s="249"/>
      <c r="CO133" s="249"/>
      <c r="CP133" s="249"/>
      <c r="CQ133" s="249"/>
      <c r="CR133" s="249"/>
      <c r="CS133" s="249"/>
      <c r="CT133" s="249"/>
      <c r="CU133" s="249"/>
      <c r="CV133" s="249"/>
      <c r="CW133" s="249"/>
      <c r="CX133" s="249"/>
      <c r="CY133" s="249"/>
      <c r="CZ133" s="249"/>
      <c r="DA133" s="249"/>
      <c r="DB133" s="249"/>
      <c r="DC133" s="249"/>
      <c r="DD133" s="249"/>
      <c r="DE133" s="249"/>
      <c r="DF133" s="249"/>
      <c r="DG133" s="249"/>
      <c r="DH133" s="249"/>
      <c r="DI133" s="249"/>
      <c r="DJ133" s="249"/>
      <c r="DK133" s="249"/>
      <c r="DL133" s="249"/>
      <c r="DM133" s="249"/>
      <c r="DN133" s="249"/>
      <c r="DO133" s="249"/>
      <c r="DP133" s="226"/>
      <c r="DQ133" s="226"/>
      <c r="DR133" s="226"/>
      <c r="DS133" s="226"/>
      <c r="DT133" s="226"/>
      <c r="DU133" s="226"/>
      <c r="DV133" s="226"/>
      <c r="DW133" s="226"/>
      <c r="DX133" s="226"/>
      <c r="DY133" s="226"/>
      <c r="DZ133" s="226"/>
    </row>
    <row r="134" spans="1:131" ht="11.25" customHeight="1" x14ac:dyDescent="0.15">
      <c r="A134" s="251"/>
      <c r="B134" s="251"/>
      <c r="C134" s="251"/>
      <c r="D134" s="251"/>
      <c r="E134" s="251"/>
      <c r="F134" s="251"/>
      <c r="G134" s="251"/>
      <c r="H134" s="251"/>
      <c r="I134" s="251"/>
      <c r="J134" s="251"/>
      <c r="K134" s="251"/>
      <c r="L134" s="251"/>
      <c r="M134" s="251"/>
      <c r="N134" s="251"/>
      <c r="O134" s="251"/>
      <c r="P134" s="251"/>
      <c r="Q134" s="251"/>
      <c r="R134" s="251"/>
      <c r="S134" s="251"/>
      <c r="T134" s="251"/>
      <c r="U134" s="251"/>
      <c r="V134" s="251"/>
      <c r="W134" s="251"/>
      <c r="X134" s="251"/>
      <c r="Y134" s="251"/>
      <c r="Z134" s="251"/>
      <c r="AA134" s="251"/>
      <c r="AB134" s="251"/>
      <c r="AC134" s="251"/>
      <c r="AD134" s="251"/>
      <c r="AE134" s="251"/>
      <c r="AF134" s="251"/>
      <c r="AG134" s="251"/>
      <c r="AH134" s="251"/>
      <c r="AI134" s="251"/>
      <c r="AJ134" s="251"/>
      <c r="AK134" s="251"/>
      <c r="AL134" s="251"/>
      <c r="AM134" s="251"/>
      <c r="AN134" s="251"/>
      <c r="AO134" s="251"/>
      <c r="AP134" s="251"/>
      <c r="AQ134" s="251"/>
      <c r="AR134" s="251"/>
      <c r="AS134" s="251"/>
      <c r="AT134" s="251"/>
      <c r="AU134" s="226"/>
      <c r="AV134" s="226"/>
      <c r="AW134" s="226"/>
      <c r="AX134" s="226"/>
      <c r="AY134" s="226"/>
      <c r="AZ134" s="226"/>
      <c r="BA134" s="226"/>
      <c r="BB134" s="226"/>
      <c r="BC134" s="226"/>
      <c r="BD134" s="226"/>
      <c r="BE134" s="226"/>
      <c r="BF134" s="226"/>
      <c r="BG134" s="226"/>
      <c r="BH134" s="226"/>
      <c r="BI134" s="226"/>
      <c r="BJ134" s="226"/>
      <c r="BK134" s="226"/>
      <c r="BL134" s="226"/>
      <c r="BM134" s="226"/>
      <c r="BN134" s="249"/>
      <c r="BO134" s="249"/>
      <c r="BP134" s="249"/>
      <c r="BQ134" s="249"/>
      <c r="BR134" s="249"/>
      <c r="BS134" s="249"/>
      <c r="BT134" s="249"/>
      <c r="BU134" s="249"/>
      <c r="BV134" s="249"/>
      <c r="BW134" s="249"/>
      <c r="BX134" s="249"/>
      <c r="BY134" s="249"/>
      <c r="BZ134" s="249"/>
      <c r="CA134" s="249"/>
      <c r="CB134" s="249"/>
      <c r="CC134" s="249"/>
      <c r="CD134" s="249"/>
      <c r="CE134" s="249"/>
      <c r="CF134" s="249"/>
      <c r="CG134" s="249"/>
      <c r="CH134" s="249"/>
      <c r="CI134" s="249"/>
      <c r="CJ134" s="249"/>
      <c r="CK134" s="249"/>
      <c r="CL134" s="249"/>
      <c r="CM134" s="249"/>
      <c r="CN134" s="249"/>
      <c r="CO134" s="249"/>
      <c r="CP134" s="249"/>
      <c r="CQ134" s="249"/>
      <c r="CR134" s="249"/>
      <c r="CS134" s="249"/>
      <c r="CT134" s="249"/>
      <c r="CU134" s="249"/>
      <c r="CV134" s="249"/>
      <c r="CW134" s="249"/>
      <c r="CX134" s="249"/>
      <c r="CY134" s="249"/>
      <c r="CZ134" s="249"/>
      <c r="DA134" s="249"/>
      <c r="DB134" s="249"/>
      <c r="DC134" s="249"/>
      <c r="DD134" s="249"/>
      <c r="DE134" s="249"/>
      <c r="DF134" s="249"/>
      <c r="DG134" s="249"/>
      <c r="DH134" s="249"/>
      <c r="DI134" s="249"/>
      <c r="DJ134" s="249"/>
      <c r="DK134" s="249"/>
      <c r="DL134" s="249"/>
      <c r="DM134" s="249"/>
      <c r="DN134" s="249"/>
      <c r="DO134" s="249"/>
      <c r="DP134" s="226"/>
      <c r="DQ134" s="226"/>
      <c r="DR134" s="226"/>
      <c r="DS134" s="226"/>
      <c r="DT134" s="226"/>
      <c r="DU134" s="226"/>
      <c r="DV134" s="226"/>
      <c r="DW134" s="226"/>
      <c r="DX134" s="226"/>
      <c r="DY134" s="226"/>
      <c r="DZ134" s="226"/>
      <c r="EA134" s="223"/>
    </row>
    <row r="135" spans="1:131" ht="14.25" hidden="1" x14ac:dyDescent="0.15">
      <c r="AU135" s="251"/>
      <c r="AV135" s="251"/>
      <c r="AW135" s="251"/>
      <c r="AX135" s="251"/>
      <c r="AY135" s="251"/>
      <c r="AZ135" s="251"/>
      <c r="BA135" s="251"/>
      <c r="BB135" s="251"/>
      <c r="BC135" s="251"/>
      <c r="BD135" s="251"/>
      <c r="BE135" s="251"/>
      <c r="BF135" s="251"/>
      <c r="BG135" s="251"/>
      <c r="BH135" s="251"/>
      <c r="BI135" s="251"/>
      <c r="BJ135" s="251"/>
      <c r="BK135" s="251"/>
      <c r="BL135" s="251"/>
      <c r="BM135" s="251"/>
      <c r="BN135" s="251"/>
      <c r="BO135" s="251"/>
      <c r="BP135" s="251"/>
      <c r="BQ135" s="251"/>
      <c r="BR135" s="251"/>
      <c r="BS135" s="251"/>
      <c r="BT135" s="251"/>
      <c r="BU135" s="251"/>
      <c r="BV135" s="251"/>
      <c r="BW135" s="251"/>
      <c r="BX135" s="251"/>
      <c r="BY135" s="251"/>
      <c r="BZ135" s="251"/>
      <c r="CA135" s="251"/>
      <c r="CB135" s="251"/>
      <c r="CC135" s="251"/>
      <c r="CD135" s="251"/>
      <c r="CE135" s="251"/>
      <c r="CF135" s="251"/>
      <c r="CG135" s="251"/>
      <c r="CH135" s="251"/>
      <c r="CI135" s="251"/>
      <c r="CJ135" s="251"/>
      <c r="CK135" s="251"/>
      <c r="CL135" s="251"/>
      <c r="CM135" s="251"/>
      <c r="CN135" s="251"/>
      <c r="CO135" s="251"/>
      <c r="CP135" s="251"/>
      <c r="CQ135" s="251"/>
      <c r="CR135" s="251"/>
      <c r="CS135" s="251"/>
      <c r="CT135" s="251"/>
      <c r="CU135" s="251"/>
      <c r="CV135" s="251"/>
      <c r="CW135" s="251"/>
      <c r="CX135" s="251"/>
      <c r="CY135" s="251"/>
      <c r="CZ135" s="251"/>
      <c r="DA135" s="251"/>
      <c r="DB135" s="251"/>
      <c r="DC135" s="251"/>
      <c r="DD135" s="251"/>
      <c r="DE135" s="251"/>
      <c r="DF135" s="251"/>
      <c r="DG135" s="251"/>
      <c r="DH135" s="251"/>
      <c r="DI135" s="251"/>
      <c r="DJ135" s="251"/>
      <c r="DK135" s="251"/>
      <c r="DL135" s="251"/>
      <c r="DM135" s="251"/>
      <c r="DN135" s="251"/>
      <c r="DO135" s="251"/>
      <c r="DP135" s="251"/>
      <c r="DQ135" s="251"/>
      <c r="DR135" s="251"/>
      <c r="DS135" s="251"/>
      <c r="DT135" s="251"/>
      <c r="DU135" s="251"/>
      <c r="DV135" s="251"/>
      <c r="DW135" s="251"/>
      <c r="DX135" s="251"/>
      <c r="DY135" s="251"/>
      <c r="DZ135" s="251"/>
    </row>
  </sheetData>
  <sheetProtection algorithmName="SHA-512" hashValue="SmWok89x95XAwqt+cL6H+Sxqwdip+p4p9Dqs/9k+uayeJX4TufcAonknbNZmRm42gosanpRRPMoG1JwSyn5lgQ==" saltValue="SLdng6gPo7HoeAEjk1y4o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85F16-A996-4129-9AE1-8456A4288183}">
  <sheetPr>
    <pageSetUpPr fitToPage="1"/>
  </sheetPr>
  <dimension ref="A1:DQ105"/>
  <sheetViews>
    <sheetView showGridLines="0" view="pageBreakPreview" zoomScaleNormal="85" zoomScaleSheetLayoutView="100" workbookViewId="0">
      <selection activeCell="AL94" sqref="AL94"/>
    </sheetView>
  </sheetViews>
  <sheetFormatPr defaultColWidth="0" defaultRowHeight="13.5" customHeight="1" zeroHeight="1" x14ac:dyDescent="0.15"/>
  <cols>
    <col min="1" max="120" width="2.75" style="253" customWidth="1"/>
    <col min="121" max="121" width="0" style="252" hidden="1" customWidth="1"/>
    <col min="122" max="16384" width="9" style="252" hidden="1"/>
  </cols>
  <sheetData>
    <row r="1" spans="1:120" x14ac:dyDescent="0.15">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2"/>
    </row>
    <row r="17" spans="119:120" x14ac:dyDescent="0.15">
      <c r="DP17" s="252"/>
    </row>
    <row r="18" spans="119:120" x14ac:dyDescent="0.15"/>
    <row r="19" spans="119:120" x14ac:dyDescent="0.15"/>
    <row r="20" spans="119:120" x14ac:dyDescent="0.15">
      <c r="DO20" s="252"/>
      <c r="DP20" s="252"/>
    </row>
    <row r="21" spans="119:120" x14ac:dyDescent="0.15">
      <c r="DP21" s="252"/>
    </row>
    <row r="22" spans="119:120" x14ac:dyDescent="0.15"/>
    <row r="23" spans="119:120" x14ac:dyDescent="0.15">
      <c r="DO23" s="252"/>
      <c r="DP23" s="252"/>
    </row>
    <row r="24" spans="119:120" x14ac:dyDescent="0.15">
      <c r="DP24" s="252"/>
    </row>
    <row r="25" spans="119:120" x14ac:dyDescent="0.15">
      <c r="DP25" s="252"/>
    </row>
    <row r="26" spans="119:120" x14ac:dyDescent="0.15">
      <c r="DO26" s="252"/>
      <c r="DP26" s="252"/>
    </row>
    <row r="27" spans="119:120" x14ac:dyDescent="0.15"/>
    <row r="28" spans="119:120" x14ac:dyDescent="0.15">
      <c r="DO28" s="252"/>
      <c r="DP28" s="252"/>
    </row>
    <row r="29" spans="119:120" x14ac:dyDescent="0.15">
      <c r="DP29" s="252"/>
    </row>
    <row r="30" spans="119:120" x14ac:dyDescent="0.15"/>
    <row r="31" spans="119:120" x14ac:dyDescent="0.15">
      <c r="DO31" s="252"/>
      <c r="DP31" s="252"/>
    </row>
    <row r="32" spans="119:120" x14ac:dyDescent="0.15"/>
    <row r="33" spans="98:120" x14ac:dyDescent="0.15">
      <c r="DO33" s="252"/>
      <c r="DP33" s="252"/>
    </row>
    <row r="34" spans="98:120" x14ac:dyDescent="0.15">
      <c r="DM34" s="252"/>
    </row>
    <row r="35" spans="98:120" x14ac:dyDescent="0.15">
      <c r="CT35" s="252"/>
      <c r="CU35" s="252"/>
      <c r="CV35" s="252"/>
      <c r="CY35" s="252"/>
      <c r="CZ35" s="252"/>
      <c r="DA35" s="252"/>
      <c r="DD35" s="252"/>
      <c r="DE35" s="252"/>
      <c r="DF35" s="252"/>
      <c r="DI35" s="252"/>
      <c r="DJ35" s="252"/>
      <c r="DK35" s="252"/>
      <c r="DM35" s="252"/>
      <c r="DN35" s="252"/>
      <c r="DO35" s="252"/>
      <c r="DP35" s="252"/>
    </row>
    <row r="36" spans="98:120" x14ac:dyDescent="0.15"/>
    <row r="37" spans="98:120" x14ac:dyDescent="0.15">
      <c r="CW37" s="252"/>
      <c r="DB37" s="252"/>
      <c r="DG37" s="252"/>
      <c r="DL37" s="252"/>
      <c r="DP37" s="252"/>
    </row>
    <row r="38" spans="98:120" x14ac:dyDescent="0.15">
      <c r="CT38" s="252"/>
      <c r="CU38" s="252"/>
      <c r="CV38" s="252"/>
      <c r="CW38" s="252"/>
      <c r="CY38" s="252"/>
      <c r="CZ38" s="252"/>
      <c r="DA38" s="252"/>
      <c r="DB38" s="252"/>
      <c r="DD38" s="252"/>
      <c r="DE38" s="252"/>
      <c r="DF38" s="252"/>
      <c r="DG38" s="252"/>
      <c r="DI38" s="252"/>
      <c r="DJ38" s="252"/>
      <c r="DK38" s="252"/>
      <c r="DL38" s="252"/>
      <c r="DN38" s="252"/>
      <c r="DO38" s="252"/>
      <c r="DP38" s="25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2"/>
      <c r="DO49" s="252"/>
      <c r="DP49" s="25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2"/>
      <c r="CS63" s="252"/>
      <c r="CX63" s="252"/>
      <c r="DC63" s="252"/>
      <c r="DH63" s="252"/>
    </row>
    <row r="64" spans="22:120" x14ac:dyDescent="0.15">
      <c r="V64" s="252"/>
    </row>
    <row r="65" spans="15:120" x14ac:dyDescent="0.15">
      <c r="X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52"/>
      <c r="BF65" s="252"/>
      <c r="BG65" s="252"/>
      <c r="BH65" s="252"/>
      <c r="BI65" s="252"/>
      <c r="BJ65" s="252"/>
      <c r="BK65" s="252"/>
      <c r="BL65" s="252"/>
      <c r="BM65" s="252"/>
      <c r="BN65" s="252"/>
      <c r="BO65" s="252"/>
      <c r="BP65" s="252"/>
      <c r="BQ65" s="252"/>
      <c r="BR65" s="252"/>
      <c r="BS65" s="252"/>
      <c r="BT65" s="252"/>
      <c r="BU65" s="252"/>
      <c r="BV65" s="252"/>
      <c r="BW65" s="252"/>
      <c r="BX65" s="252"/>
      <c r="BY65" s="252"/>
      <c r="BZ65" s="252"/>
      <c r="CA65" s="252"/>
      <c r="CB65" s="252"/>
      <c r="CC65" s="252"/>
      <c r="CD65" s="252"/>
      <c r="CE65" s="252"/>
      <c r="CF65" s="252"/>
      <c r="CG65" s="252"/>
      <c r="CH65" s="252"/>
      <c r="CI65" s="252"/>
      <c r="CJ65" s="252"/>
      <c r="CK65" s="252"/>
      <c r="CL65" s="252"/>
      <c r="CM65" s="252"/>
      <c r="CN65" s="252"/>
      <c r="CO65" s="252"/>
      <c r="CP65" s="252"/>
      <c r="CQ65" s="252"/>
      <c r="CR65" s="252"/>
      <c r="CU65" s="252"/>
      <c r="CZ65" s="252"/>
      <c r="DE65" s="252"/>
      <c r="DJ65" s="252"/>
    </row>
    <row r="66" spans="15:120" x14ac:dyDescent="0.15">
      <c r="Q66" s="252"/>
      <c r="S66" s="252"/>
      <c r="U66" s="252"/>
      <c r="DM66" s="252"/>
    </row>
    <row r="67" spans="15:120" x14ac:dyDescent="0.15">
      <c r="O67" s="252"/>
      <c r="P67" s="252"/>
      <c r="R67" s="252"/>
      <c r="T67" s="252"/>
      <c r="Y67" s="252"/>
      <c r="CT67" s="252"/>
      <c r="CV67" s="252"/>
      <c r="CW67" s="252"/>
      <c r="CY67" s="252"/>
      <c r="DA67" s="252"/>
      <c r="DB67" s="252"/>
      <c r="DD67" s="252"/>
      <c r="DF67" s="252"/>
      <c r="DG67" s="252"/>
      <c r="DI67" s="252"/>
      <c r="DK67" s="252"/>
      <c r="DL67" s="252"/>
      <c r="DN67" s="252"/>
      <c r="DO67" s="252"/>
      <c r="DP67" s="252"/>
    </row>
    <row r="68" spans="15:120" x14ac:dyDescent="0.15"/>
    <row r="69" spans="15:120" x14ac:dyDescent="0.15"/>
    <row r="70" spans="15:120" x14ac:dyDescent="0.15"/>
    <row r="71" spans="15:120" x14ac:dyDescent="0.15"/>
    <row r="72" spans="15:120" x14ac:dyDescent="0.15">
      <c r="DP72" s="252"/>
    </row>
    <row r="73" spans="15:120" x14ac:dyDescent="0.15">
      <c r="DP73" s="25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2"/>
      <c r="CX96" s="252"/>
      <c r="DC96" s="252"/>
      <c r="DH96" s="252"/>
    </row>
    <row r="97" spans="24:120" x14ac:dyDescent="0.15">
      <c r="CS97" s="252"/>
      <c r="CX97" s="252"/>
      <c r="DC97" s="252"/>
      <c r="DH97" s="252"/>
      <c r="DP97" s="253" t="s">
        <v>524</v>
      </c>
    </row>
    <row r="98" spans="24:120" hidden="1" x14ac:dyDescent="0.15">
      <c r="CS98" s="252"/>
      <c r="CX98" s="252"/>
      <c r="DC98" s="252"/>
      <c r="DH98" s="252"/>
    </row>
    <row r="99" spans="24:120" hidden="1" x14ac:dyDescent="0.15">
      <c r="CS99" s="252"/>
      <c r="CX99" s="252"/>
      <c r="DC99" s="252"/>
      <c r="DH99" s="252"/>
    </row>
    <row r="101" spans="24:120" ht="12" hidden="1" customHeight="1" x14ac:dyDescent="0.15">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2"/>
      <c r="BA101" s="252"/>
      <c r="BB101" s="252"/>
      <c r="BC101" s="252"/>
      <c r="BD101" s="252"/>
      <c r="BE101" s="252"/>
      <c r="BF101" s="252"/>
      <c r="BG101" s="252"/>
      <c r="BH101" s="252"/>
      <c r="BI101" s="252"/>
      <c r="BJ101" s="252"/>
      <c r="BK101" s="252"/>
      <c r="BL101" s="252"/>
      <c r="BM101" s="252"/>
      <c r="BN101" s="252"/>
      <c r="BO101" s="252"/>
      <c r="BP101" s="252"/>
      <c r="BQ101" s="252"/>
      <c r="BR101" s="252"/>
      <c r="BS101" s="252"/>
      <c r="BT101" s="252"/>
      <c r="BU101" s="252"/>
      <c r="BV101" s="252"/>
      <c r="BW101" s="252"/>
      <c r="BX101" s="252"/>
      <c r="BY101" s="252"/>
      <c r="BZ101" s="252"/>
      <c r="CA101" s="252"/>
      <c r="CB101" s="252"/>
      <c r="CC101" s="252"/>
      <c r="CD101" s="252"/>
      <c r="CE101" s="252"/>
      <c r="CF101" s="252"/>
      <c r="CG101" s="252"/>
      <c r="CH101" s="252"/>
      <c r="CI101" s="252"/>
      <c r="CJ101" s="252"/>
      <c r="CK101" s="252"/>
      <c r="CL101" s="252"/>
      <c r="CM101" s="252"/>
      <c r="CN101" s="252"/>
      <c r="CO101" s="252"/>
      <c r="CP101" s="252"/>
      <c r="CQ101" s="252"/>
      <c r="CR101" s="252"/>
      <c r="CU101" s="252"/>
      <c r="CZ101" s="252"/>
      <c r="DE101" s="252"/>
      <c r="DJ101" s="252"/>
    </row>
    <row r="102" spans="24:120" ht="1.5" hidden="1" customHeight="1" x14ac:dyDescent="0.15">
      <c r="CU102" s="252"/>
      <c r="CZ102" s="252"/>
      <c r="DE102" s="252"/>
      <c r="DJ102" s="252"/>
      <c r="DM102" s="252"/>
    </row>
    <row r="103" spans="24:120" hidden="1" x14ac:dyDescent="0.15">
      <c r="CT103" s="252"/>
      <c r="CV103" s="252"/>
      <c r="CW103" s="252"/>
      <c r="CY103" s="252"/>
      <c r="DA103" s="252"/>
      <c r="DB103" s="252"/>
      <c r="DD103" s="252"/>
      <c r="DF103" s="252"/>
      <c r="DG103" s="252"/>
      <c r="DI103" s="252"/>
      <c r="DK103" s="252"/>
      <c r="DL103" s="252"/>
      <c r="DM103" s="252"/>
      <c r="DN103" s="252"/>
      <c r="DO103" s="252"/>
      <c r="DP103" s="252"/>
    </row>
    <row r="104" spans="24:120" hidden="1" x14ac:dyDescent="0.15">
      <c r="CV104" s="252"/>
      <c r="CW104" s="252"/>
      <c r="DA104" s="252"/>
      <c r="DB104" s="252"/>
      <c r="DF104" s="252"/>
      <c r="DG104" s="252"/>
      <c r="DK104" s="252"/>
      <c r="DL104" s="252"/>
      <c r="DN104" s="252"/>
      <c r="DO104" s="252"/>
      <c r="DP104" s="252"/>
    </row>
    <row r="105" spans="24:120" ht="12.75" hidden="1" customHeight="1" x14ac:dyDescent="0.15"/>
  </sheetData>
  <sheetProtection algorithmName="SHA-512" hashValue="FV0PfLjcyFpT+BAsVQauIurW5c5Zk2irYX9A89lE9iEpORuf1Kh753gI7nY1kK1h9VM0Km3BWP/kQbT7mMLTbg==" saltValue="48ILjmU2RCl0KGS6IDn7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Y49" zoomScale="115" zoomScaleNormal="115" zoomScaleSheetLayoutView="55" workbookViewId="0"/>
  </sheetViews>
  <sheetFormatPr defaultColWidth="0" defaultRowHeight="13.5" customHeight="1" zeroHeight="1" x14ac:dyDescent="0.15"/>
  <cols>
    <col min="1" max="116" width="2.625" style="253" customWidth="1"/>
    <col min="117" max="16384" width="9" style="252" hidden="1"/>
  </cols>
  <sheetData>
    <row r="1" spans="2:116" x14ac:dyDescent="0.15">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row>
    <row r="2" spans="2:116" x14ac:dyDescent="0.15"/>
    <row r="3" spans="2:116" x14ac:dyDescent="0.15"/>
    <row r="4" spans="2:116" x14ac:dyDescent="0.15">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2"/>
      <c r="BA4" s="252"/>
      <c r="BB4" s="252"/>
      <c r="BC4" s="252"/>
      <c r="BD4" s="252"/>
      <c r="BE4" s="252"/>
      <c r="BF4" s="252"/>
      <c r="BG4" s="252"/>
      <c r="BH4" s="252"/>
      <c r="BI4" s="252"/>
      <c r="BJ4" s="252"/>
      <c r="BK4" s="252"/>
      <c r="BL4" s="252"/>
      <c r="BM4" s="252"/>
      <c r="BN4" s="252"/>
      <c r="BO4" s="252"/>
      <c r="BP4" s="252"/>
      <c r="BQ4" s="252"/>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row>
    <row r="5" spans="2:116" x14ac:dyDescent="0.15">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2"/>
      <c r="CA5" s="252"/>
      <c r="CB5" s="252"/>
      <c r="CC5" s="252"/>
      <c r="CD5" s="252"/>
      <c r="CE5" s="252"/>
      <c r="CF5" s="252"/>
      <c r="CG5" s="252"/>
      <c r="CH5" s="252"/>
      <c r="CI5" s="252"/>
      <c r="CJ5" s="252"/>
      <c r="CK5" s="252"/>
      <c r="CL5" s="252"/>
      <c r="CM5" s="252"/>
      <c r="CN5" s="252"/>
      <c r="CO5" s="252"/>
      <c r="CP5" s="252"/>
      <c r="CQ5" s="252"/>
      <c r="CR5" s="252"/>
      <c r="CS5" s="252"/>
      <c r="CT5" s="252"/>
      <c r="CU5" s="252"/>
      <c r="CV5" s="252"/>
      <c r="CW5" s="252"/>
      <c r="CX5" s="252"/>
      <c r="CY5" s="252"/>
      <c r="CZ5" s="252"/>
      <c r="DA5" s="252"/>
      <c r="DB5" s="252"/>
      <c r="DC5" s="252"/>
      <c r="DD5" s="252"/>
      <c r="DE5" s="252"/>
      <c r="DF5" s="252"/>
      <c r="DG5" s="252"/>
      <c r="DH5" s="252"/>
      <c r="DI5" s="252"/>
      <c r="DJ5" s="252"/>
      <c r="DK5" s="252"/>
      <c r="DL5" s="25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252"/>
      <c r="BN18" s="252"/>
      <c r="BO18" s="252"/>
      <c r="BP18" s="252"/>
      <c r="BQ18" s="252"/>
      <c r="BR18" s="252"/>
      <c r="BS18" s="252"/>
      <c r="BT18" s="252"/>
      <c r="BU18" s="252"/>
      <c r="BV18" s="252"/>
      <c r="BW18" s="252"/>
      <c r="BX18" s="252"/>
      <c r="BY18" s="252"/>
      <c r="BZ18" s="252"/>
      <c r="CA18" s="252"/>
      <c r="CB18" s="252"/>
      <c r="CC18" s="252"/>
      <c r="CD18" s="252"/>
      <c r="CE18" s="252"/>
      <c r="CF18" s="252"/>
      <c r="CG18" s="252"/>
      <c r="CH18" s="252"/>
      <c r="CI18" s="252"/>
      <c r="CJ18" s="252"/>
      <c r="CK18" s="252"/>
      <c r="CL18" s="252"/>
      <c r="CM18" s="252"/>
      <c r="CN18" s="252"/>
      <c r="CO18" s="252"/>
      <c r="CP18" s="252"/>
      <c r="CQ18" s="252"/>
      <c r="CR18" s="252"/>
      <c r="CS18" s="252"/>
      <c r="CT18" s="252"/>
      <c r="CU18" s="252"/>
      <c r="CV18" s="252"/>
      <c r="CW18" s="252"/>
      <c r="CX18" s="252"/>
      <c r="CY18" s="252"/>
      <c r="CZ18" s="252"/>
      <c r="DA18" s="252"/>
      <c r="DB18" s="252"/>
      <c r="DC18" s="252"/>
      <c r="DD18" s="252"/>
      <c r="DE18" s="252"/>
      <c r="DF18" s="252"/>
      <c r="DG18" s="252"/>
      <c r="DH18" s="252"/>
      <c r="DI18" s="252"/>
      <c r="DJ18" s="252"/>
      <c r="DK18" s="252"/>
      <c r="DL18" s="252"/>
    </row>
    <row r="19" spans="9:116" x14ac:dyDescent="0.15"/>
    <row r="20" spans="9:116" x14ac:dyDescent="0.15"/>
    <row r="21" spans="9:116" x14ac:dyDescent="0.15">
      <c r="DL21" s="252"/>
    </row>
    <row r="22" spans="9:116" x14ac:dyDescent="0.15">
      <c r="DI22" s="252"/>
      <c r="DJ22" s="252"/>
      <c r="DK22" s="252"/>
      <c r="DL22" s="252"/>
    </row>
    <row r="23" spans="9:116" x14ac:dyDescent="0.15">
      <c r="CY23" s="252"/>
      <c r="CZ23" s="252"/>
      <c r="DA23" s="252"/>
      <c r="DB23" s="252"/>
      <c r="DC23" s="252"/>
      <c r="DD23" s="252"/>
      <c r="DE23" s="252"/>
      <c r="DF23" s="252"/>
      <c r="DG23" s="252"/>
      <c r="DH23" s="252"/>
      <c r="DI23" s="252"/>
      <c r="DJ23" s="252"/>
      <c r="DK23" s="252"/>
      <c r="DL23" s="25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2"/>
      <c r="DA35" s="252"/>
      <c r="DB35" s="252"/>
      <c r="DC35" s="252"/>
      <c r="DD35" s="252"/>
      <c r="DE35" s="252"/>
      <c r="DF35" s="252"/>
      <c r="DG35" s="252"/>
      <c r="DH35" s="252"/>
      <c r="DI35" s="252"/>
      <c r="DJ35" s="252"/>
      <c r="DK35" s="252"/>
      <c r="DL35" s="252"/>
    </row>
    <row r="36" spans="15:116" x14ac:dyDescent="0.15"/>
    <row r="37" spans="15:116" x14ac:dyDescent="0.15">
      <c r="DL37" s="252"/>
    </row>
    <row r="38" spans="15:116" x14ac:dyDescent="0.15">
      <c r="DI38" s="252"/>
      <c r="DJ38" s="252"/>
      <c r="DK38" s="252"/>
      <c r="DL38" s="252"/>
    </row>
    <row r="39" spans="15:116" x14ac:dyDescent="0.15"/>
    <row r="40" spans="15:116" x14ac:dyDescent="0.15"/>
    <row r="41" spans="15:116" x14ac:dyDescent="0.15"/>
    <row r="42" spans="15:116" x14ac:dyDescent="0.15"/>
    <row r="43" spans="15:116" x14ac:dyDescent="0.15">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2"/>
      <c r="BQ43" s="252"/>
      <c r="BR43" s="252"/>
      <c r="BS43" s="252"/>
      <c r="BT43" s="252"/>
      <c r="BU43" s="252"/>
      <c r="BV43" s="252"/>
      <c r="BW43" s="252"/>
      <c r="BX43" s="252"/>
      <c r="BY43" s="252"/>
      <c r="BZ43" s="252"/>
      <c r="CA43" s="252"/>
      <c r="CB43" s="252"/>
      <c r="CC43" s="252"/>
      <c r="CD43" s="252"/>
      <c r="CE43" s="252"/>
      <c r="CF43" s="252"/>
      <c r="CG43" s="252"/>
      <c r="CH43" s="252"/>
      <c r="CI43" s="252"/>
      <c r="CJ43" s="252"/>
      <c r="CK43" s="252"/>
      <c r="CL43" s="252"/>
      <c r="CM43" s="252"/>
      <c r="CN43" s="252"/>
      <c r="CO43" s="252"/>
      <c r="CP43" s="252"/>
      <c r="CQ43" s="252"/>
      <c r="CR43" s="252"/>
      <c r="CS43" s="252"/>
      <c r="CT43" s="252"/>
      <c r="CU43" s="252"/>
      <c r="CV43" s="252"/>
      <c r="CW43" s="252"/>
      <c r="CX43" s="252"/>
      <c r="CY43" s="252"/>
      <c r="CZ43" s="252"/>
      <c r="DA43" s="252"/>
      <c r="DB43" s="252"/>
      <c r="DC43" s="252"/>
      <c r="DD43" s="252"/>
      <c r="DE43" s="252"/>
      <c r="DF43" s="252"/>
      <c r="DG43" s="252"/>
      <c r="DH43" s="252"/>
      <c r="DI43" s="252"/>
      <c r="DJ43" s="252"/>
      <c r="DK43" s="252"/>
      <c r="DL43" s="252"/>
    </row>
    <row r="44" spans="15:116" x14ac:dyDescent="0.15">
      <c r="DL44" s="252"/>
    </row>
    <row r="45" spans="15:116" x14ac:dyDescent="0.15"/>
    <row r="46" spans="15:116" x14ac:dyDescent="0.15">
      <c r="DA46" s="252"/>
      <c r="DB46" s="252"/>
      <c r="DC46" s="252"/>
      <c r="DD46" s="252"/>
      <c r="DE46" s="252"/>
      <c r="DF46" s="252"/>
      <c r="DG46" s="252"/>
      <c r="DH46" s="252"/>
      <c r="DI46" s="252"/>
      <c r="DJ46" s="252"/>
      <c r="DK46" s="252"/>
      <c r="DL46" s="252"/>
    </row>
    <row r="47" spans="15:116" x14ac:dyDescent="0.15"/>
    <row r="48" spans="15:116" x14ac:dyDescent="0.15"/>
    <row r="49" spans="104:116" x14ac:dyDescent="0.15"/>
    <row r="50" spans="104:116" x14ac:dyDescent="0.15">
      <c r="CZ50" s="252"/>
      <c r="DA50" s="252"/>
      <c r="DB50" s="252"/>
      <c r="DC50" s="252"/>
      <c r="DD50" s="252"/>
      <c r="DE50" s="252"/>
      <c r="DF50" s="252"/>
      <c r="DG50" s="252"/>
      <c r="DH50" s="252"/>
      <c r="DI50" s="252"/>
      <c r="DJ50" s="252"/>
      <c r="DK50" s="252"/>
      <c r="DL50" s="252"/>
    </row>
    <row r="51" spans="104:116" x14ac:dyDescent="0.15"/>
    <row r="52" spans="104:116" x14ac:dyDescent="0.15"/>
    <row r="53" spans="104:116" x14ac:dyDescent="0.15">
      <c r="DL53" s="25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2"/>
      <c r="DD67" s="252"/>
      <c r="DE67" s="252"/>
      <c r="DF67" s="252"/>
      <c r="DG67" s="252"/>
      <c r="DH67" s="252"/>
      <c r="DI67" s="252"/>
      <c r="DJ67" s="252"/>
      <c r="DK67" s="252"/>
      <c r="DL67" s="25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sTPUpo0DJcqCAIGwlnsBjlMeQXRDbeuPXEfLEsdZHL8rwq+rZ4/0ibpunApQTzZCYY9zUraavPtvY7XIR9CBA==" saltValue="dDzSGIniKhYKz9KgbE4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topLeftCell="A33" workbookViewId="0"/>
  </sheetViews>
  <sheetFormatPr defaultColWidth="0" defaultRowHeight="13.5" customHeight="1" zeroHeight="1" x14ac:dyDescent="0.15"/>
  <cols>
    <col min="1" max="36" width="2.5" style="254" customWidth="1"/>
    <col min="37" max="44" width="17" style="254" customWidth="1"/>
    <col min="45" max="45" width="6.125" style="260" customWidth="1"/>
    <col min="46" max="46" width="3" style="258" customWidth="1"/>
    <col min="47" max="47" width="19.125" style="254" hidden="1" customWidth="1"/>
    <col min="48" max="52" width="12.625" style="254" hidden="1" customWidth="1"/>
    <col min="53" max="16384" width="8.625" style="254" hidden="1"/>
  </cols>
  <sheetData>
    <row r="1" spans="1:46" x14ac:dyDescent="0.15">
      <c r="AS1" s="254"/>
      <c r="AT1" s="254"/>
    </row>
    <row r="2" spans="1:46" x14ac:dyDescent="0.15">
      <c r="AS2" s="254"/>
      <c r="AT2" s="254"/>
    </row>
    <row r="3" spans="1:46" x14ac:dyDescent="0.15">
      <c r="AS3" s="254"/>
      <c r="AT3" s="254"/>
    </row>
    <row r="4" spans="1:46" x14ac:dyDescent="0.15">
      <c r="AS4" s="254"/>
      <c r="AT4" s="254"/>
    </row>
    <row r="5" spans="1:46" ht="17.25" x14ac:dyDescent="0.15">
      <c r="A5" s="255" t="s">
        <v>525</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7"/>
    </row>
    <row r="6" spans="1:46" x14ac:dyDescent="0.15">
      <c r="A6" s="258"/>
      <c r="AK6" s="259" t="s">
        <v>526</v>
      </c>
      <c r="AL6" s="259"/>
      <c r="AM6" s="259"/>
      <c r="AN6" s="259"/>
    </row>
    <row r="7" spans="1:46" ht="13.5" customHeight="1" x14ac:dyDescent="0.15">
      <c r="A7" s="258"/>
      <c r="AK7" s="261"/>
      <c r="AL7" s="262"/>
      <c r="AM7" s="262"/>
      <c r="AN7" s="263"/>
      <c r="AO7" s="1131" t="s">
        <v>527</v>
      </c>
      <c r="AP7" s="264"/>
      <c r="AQ7" s="265" t="s">
        <v>528</v>
      </c>
      <c r="AR7" s="266"/>
    </row>
    <row r="8" spans="1:46" x14ac:dyDescent="0.15">
      <c r="A8" s="258"/>
      <c r="AK8" s="267"/>
      <c r="AL8" s="268"/>
      <c r="AM8" s="268"/>
      <c r="AN8" s="269"/>
      <c r="AO8" s="1132"/>
      <c r="AP8" s="270" t="s">
        <v>529</v>
      </c>
      <c r="AQ8" s="271" t="s">
        <v>530</v>
      </c>
      <c r="AR8" s="272" t="s">
        <v>531</v>
      </c>
    </row>
    <row r="9" spans="1:46" x14ac:dyDescent="0.15">
      <c r="A9" s="258"/>
      <c r="AK9" s="1143" t="s">
        <v>532</v>
      </c>
      <c r="AL9" s="1144"/>
      <c r="AM9" s="1144"/>
      <c r="AN9" s="1145"/>
      <c r="AO9" s="273">
        <v>1024912</v>
      </c>
      <c r="AP9" s="273">
        <v>100610</v>
      </c>
      <c r="AQ9" s="274">
        <v>121814</v>
      </c>
      <c r="AR9" s="275">
        <v>-17.399999999999999</v>
      </c>
    </row>
    <row r="10" spans="1:46" ht="13.5" customHeight="1" x14ac:dyDescent="0.15">
      <c r="A10" s="258"/>
      <c r="AK10" s="1143" t="s">
        <v>533</v>
      </c>
      <c r="AL10" s="1144"/>
      <c r="AM10" s="1144"/>
      <c r="AN10" s="1145"/>
      <c r="AO10" s="276">
        <v>230033</v>
      </c>
      <c r="AP10" s="276">
        <v>22581</v>
      </c>
      <c r="AQ10" s="277">
        <v>18777</v>
      </c>
      <c r="AR10" s="278">
        <v>20.3</v>
      </c>
    </row>
    <row r="11" spans="1:46" ht="13.5" customHeight="1" x14ac:dyDescent="0.15">
      <c r="A11" s="258"/>
      <c r="AK11" s="1143" t="s">
        <v>534</v>
      </c>
      <c r="AL11" s="1144"/>
      <c r="AM11" s="1144"/>
      <c r="AN11" s="1145"/>
      <c r="AO11" s="276" t="s">
        <v>535</v>
      </c>
      <c r="AP11" s="276" t="s">
        <v>535</v>
      </c>
      <c r="AQ11" s="277">
        <v>3489</v>
      </c>
      <c r="AR11" s="278" t="s">
        <v>535</v>
      </c>
    </row>
    <row r="12" spans="1:46" ht="13.5" customHeight="1" x14ac:dyDescent="0.15">
      <c r="A12" s="258"/>
      <c r="AK12" s="1143" t="s">
        <v>536</v>
      </c>
      <c r="AL12" s="1144"/>
      <c r="AM12" s="1144"/>
      <c r="AN12" s="1145"/>
      <c r="AO12" s="276" t="s">
        <v>535</v>
      </c>
      <c r="AP12" s="276" t="s">
        <v>535</v>
      </c>
      <c r="AQ12" s="277" t="s">
        <v>535</v>
      </c>
      <c r="AR12" s="278" t="s">
        <v>535</v>
      </c>
    </row>
    <row r="13" spans="1:46" ht="13.5" customHeight="1" x14ac:dyDescent="0.15">
      <c r="A13" s="258"/>
      <c r="AK13" s="1143" t="s">
        <v>537</v>
      </c>
      <c r="AL13" s="1144"/>
      <c r="AM13" s="1144"/>
      <c r="AN13" s="1145"/>
      <c r="AO13" s="276">
        <v>101327</v>
      </c>
      <c r="AP13" s="276">
        <v>9947</v>
      </c>
      <c r="AQ13" s="277">
        <v>6796</v>
      </c>
      <c r="AR13" s="278">
        <v>46.4</v>
      </c>
    </row>
    <row r="14" spans="1:46" ht="13.5" customHeight="1" x14ac:dyDescent="0.15">
      <c r="A14" s="258"/>
      <c r="AK14" s="1143" t="s">
        <v>538</v>
      </c>
      <c r="AL14" s="1144"/>
      <c r="AM14" s="1144"/>
      <c r="AN14" s="1145"/>
      <c r="AO14" s="276">
        <v>63689</v>
      </c>
      <c r="AP14" s="276">
        <v>6252</v>
      </c>
      <c r="AQ14" s="277">
        <v>2572</v>
      </c>
      <c r="AR14" s="278">
        <v>143.1</v>
      </c>
    </row>
    <row r="15" spans="1:46" ht="13.5" customHeight="1" x14ac:dyDescent="0.15">
      <c r="A15" s="258"/>
      <c r="AK15" s="1146" t="s">
        <v>539</v>
      </c>
      <c r="AL15" s="1147"/>
      <c r="AM15" s="1147"/>
      <c r="AN15" s="1148"/>
      <c r="AO15" s="276">
        <v>-88188</v>
      </c>
      <c r="AP15" s="276">
        <v>-8657</v>
      </c>
      <c r="AQ15" s="277">
        <v>-9119</v>
      </c>
      <c r="AR15" s="278">
        <v>-5.0999999999999996</v>
      </c>
    </row>
    <row r="16" spans="1:46" x14ac:dyDescent="0.15">
      <c r="A16" s="258"/>
      <c r="AK16" s="1146" t="s">
        <v>187</v>
      </c>
      <c r="AL16" s="1147"/>
      <c r="AM16" s="1147"/>
      <c r="AN16" s="1148"/>
      <c r="AO16" s="276">
        <v>1331773</v>
      </c>
      <c r="AP16" s="276">
        <v>130733</v>
      </c>
      <c r="AQ16" s="277">
        <v>144330</v>
      </c>
      <c r="AR16" s="278">
        <v>-9.4</v>
      </c>
    </row>
    <row r="17" spans="1:46" x14ac:dyDescent="0.15">
      <c r="A17" s="258"/>
    </row>
    <row r="18" spans="1:46" x14ac:dyDescent="0.15">
      <c r="A18" s="258"/>
      <c r="AQ18" s="279"/>
      <c r="AR18" s="279"/>
    </row>
    <row r="19" spans="1:46" x14ac:dyDescent="0.15">
      <c r="A19" s="258"/>
      <c r="AK19" s="254" t="s">
        <v>540</v>
      </c>
    </row>
    <row r="20" spans="1:46" x14ac:dyDescent="0.15">
      <c r="A20" s="258"/>
      <c r="AK20" s="280"/>
      <c r="AL20" s="281"/>
      <c r="AM20" s="281"/>
      <c r="AN20" s="282"/>
      <c r="AO20" s="283" t="s">
        <v>541</v>
      </c>
      <c r="AP20" s="284" t="s">
        <v>542</v>
      </c>
      <c r="AQ20" s="285" t="s">
        <v>543</v>
      </c>
      <c r="AR20" s="286"/>
    </row>
    <row r="21" spans="1:46" s="259" customFormat="1" x14ac:dyDescent="0.15">
      <c r="A21" s="287"/>
      <c r="AK21" s="1149" t="s">
        <v>544</v>
      </c>
      <c r="AL21" s="1150"/>
      <c r="AM21" s="1150"/>
      <c r="AN21" s="1151"/>
      <c r="AO21" s="288">
        <v>11.09</v>
      </c>
      <c r="AP21" s="289">
        <v>12.76</v>
      </c>
      <c r="AQ21" s="290">
        <v>-1.67</v>
      </c>
      <c r="AS21" s="291"/>
      <c r="AT21" s="287"/>
    </row>
    <row r="22" spans="1:46" s="259" customFormat="1" x14ac:dyDescent="0.15">
      <c r="A22" s="287"/>
      <c r="AK22" s="1149" t="s">
        <v>545</v>
      </c>
      <c r="AL22" s="1150"/>
      <c r="AM22" s="1150"/>
      <c r="AN22" s="1151"/>
      <c r="AO22" s="292">
        <v>98.2</v>
      </c>
      <c r="AP22" s="293">
        <v>95.6</v>
      </c>
      <c r="AQ22" s="294">
        <v>2.6</v>
      </c>
      <c r="AR22" s="279"/>
      <c r="AS22" s="291"/>
      <c r="AT22" s="287"/>
    </row>
    <row r="23" spans="1:46" s="259" customFormat="1" x14ac:dyDescent="0.15">
      <c r="A23" s="287"/>
      <c r="AP23" s="279"/>
      <c r="AQ23" s="279"/>
      <c r="AR23" s="279"/>
      <c r="AS23" s="291"/>
      <c r="AT23" s="287"/>
    </row>
    <row r="24" spans="1:46" s="259" customFormat="1" x14ac:dyDescent="0.15">
      <c r="A24" s="287"/>
      <c r="AP24" s="279"/>
      <c r="AQ24" s="279"/>
      <c r="AR24" s="279"/>
      <c r="AS24" s="291"/>
      <c r="AT24" s="287"/>
    </row>
    <row r="25" spans="1:46" s="259" customFormat="1" x14ac:dyDescent="0.15">
      <c r="A25" s="295"/>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7"/>
      <c r="AQ25" s="297"/>
      <c r="AR25" s="297"/>
      <c r="AS25" s="298"/>
      <c r="AT25" s="287"/>
    </row>
    <row r="26" spans="1:46" s="259" customFormat="1" x14ac:dyDescent="0.15">
      <c r="A26" s="1142" t="s">
        <v>546</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x14ac:dyDescent="0.15">
      <c r="A27" s="299"/>
      <c r="AS27" s="254"/>
      <c r="AT27" s="254"/>
    </row>
    <row r="28" spans="1:46" ht="17.25" x14ac:dyDescent="0.15">
      <c r="A28" s="255" t="s">
        <v>547</v>
      </c>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300"/>
    </row>
    <row r="29" spans="1:46" x14ac:dyDescent="0.15">
      <c r="A29" s="258"/>
      <c r="AK29" s="259" t="s">
        <v>548</v>
      </c>
      <c r="AL29" s="259"/>
      <c r="AM29" s="259"/>
      <c r="AN29" s="259"/>
      <c r="AS29" s="301"/>
    </row>
    <row r="30" spans="1:46" ht="13.5" customHeight="1" x14ac:dyDescent="0.15">
      <c r="A30" s="258"/>
      <c r="AK30" s="261"/>
      <c r="AL30" s="262"/>
      <c r="AM30" s="262"/>
      <c r="AN30" s="263"/>
      <c r="AO30" s="1131" t="s">
        <v>527</v>
      </c>
      <c r="AP30" s="264"/>
      <c r="AQ30" s="265" t="s">
        <v>528</v>
      </c>
      <c r="AR30" s="266"/>
    </row>
    <row r="31" spans="1:46" x14ac:dyDescent="0.15">
      <c r="A31" s="258"/>
      <c r="AK31" s="267"/>
      <c r="AL31" s="268"/>
      <c r="AM31" s="268"/>
      <c r="AN31" s="269"/>
      <c r="AO31" s="1132"/>
      <c r="AP31" s="270" t="s">
        <v>529</v>
      </c>
      <c r="AQ31" s="271" t="s">
        <v>530</v>
      </c>
      <c r="AR31" s="272" t="s">
        <v>531</v>
      </c>
    </row>
    <row r="32" spans="1:46" ht="27" customHeight="1" x14ac:dyDescent="0.15">
      <c r="A32" s="258"/>
      <c r="AK32" s="1133" t="s">
        <v>549</v>
      </c>
      <c r="AL32" s="1134"/>
      <c r="AM32" s="1134"/>
      <c r="AN32" s="1135"/>
      <c r="AO32" s="302">
        <v>609379</v>
      </c>
      <c r="AP32" s="302">
        <v>59819</v>
      </c>
      <c r="AQ32" s="303">
        <v>83451</v>
      </c>
      <c r="AR32" s="304">
        <v>-28.3</v>
      </c>
    </row>
    <row r="33" spans="1:46" ht="13.5" customHeight="1" x14ac:dyDescent="0.15">
      <c r="A33" s="258"/>
      <c r="AK33" s="1133" t="s">
        <v>550</v>
      </c>
      <c r="AL33" s="1134"/>
      <c r="AM33" s="1134"/>
      <c r="AN33" s="1135"/>
      <c r="AO33" s="302" t="s">
        <v>535</v>
      </c>
      <c r="AP33" s="302" t="s">
        <v>535</v>
      </c>
      <c r="AQ33" s="303" t="s">
        <v>535</v>
      </c>
      <c r="AR33" s="304" t="s">
        <v>535</v>
      </c>
    </row>
    <row r="34" spans="1:46" ht="27" customHeight="1" x14ac:dyDescent="0.15">
      <c r="A34" s="258"/>
      <c r="AK34" s="1133" t="s">
        <v>551</v>
      </c>
      <c r="AL34" s="1134"/>
      <c r="AM34" s="1134"/>
      <c r="AN34" s="1135"/>
      <c r="AO34" s="302" t="s">
        <v>535</v>
      </c>
      <c r="AP34" s="302" t="s">
        <v>535</v>
      </c>
      <c r="AQ34" s="303" t="s">
        <v>535</v>
      </c>
      <c r="AR34" s="304" t="s">
        <v>535</v>
      </c>
    </row>
    <row r="35" spans="1:46" ht="27" customHeight="1" x14ac:dyDescent="0.15">
      <c r="A35" s="258"/>
      <c r="AK35" s="1133" t="s">
        <v>552</v>
      </c>
      <c r="AL35" s="1134"/>
      <c r="AM35" s="1134"/>
      <c r="AN35" s="1135"/>
      <c r="AO35" s="302">
        <v>415699</v>
      </c>
      <c r="AP35" s="302">
        <v>40807</v>
      </c>
      <c r="AQ35" s="303">
        <v>28003</v>
      </c>
      <c r="AR35" s="304">
        <v>45.7</v>
      </c>
    </row>
    <row r="36" spans="1:46" ht="27" customHeight="1" x14ac:dyDescent="0.15">
      <c r="A36" s="258"/>
      <c r="AK36" s="1133" t="s">
        <v>553</v>
      </c>
      <c r="AL36" s="1134"/>
      <c r="AM36" s="1134"/>
      <c r="AN36" s="1135"/>
      <c r="AO36" s="302">
        <v>15640</v>
      </c>
      <c r="AP36" s="302">
        <v>1535</v>
      </c>
      <c r="AQ36" s="303">
        <v>3357</v>
      </c>
      <c r="AR36" s="304">
        <v>-54.3</v>
      </c>
    </row>
    <row r="37" spans="1:46" ht="13.5" customHeight="1" x14ac:dyDescent="0.15">
      <c r="A37" s="258"/>
      <c r="AK37" s="1133" t="s">
        <v>554</v>
      </c>
      <c r="AL37" s="1134"/>
      <c r="AM37" s="1134"/>
      <c r="AN37" s="1135"/>
      <c r="AO37" s="302" t="s">
        <v>535</v>
      </c>
      <c r="AP37" s="302" t="s">
        <v>535</v>
      </c>
      <c r="AQ37" s="303">
        <v>824</v>
      </c>
      <c r="AR37" s="304" t="s">
        <v>535</v>
      </c>
    </row>
    <row r="38" spans="1:46" ht="27" customHeight="1" x14ac:dyDescent="0.15">
      <c r="A38" s="258"/>
      <c r="AK38" s="1136" t="s">
        <v>555</v>
      </c>
      <c r="AL38" s="1137"/>
      <c r="AM38" s="1137"/>
      <c r="AN38" s="1138"/>
      <c r="AO38" s="305">
        <v>18</v>
      </c>
      <c r="AP38" s="305">
        <v>2</v>
      </c>
      <c r="AQ38" s="306">
        <v>11</v>
      </c>
      <c r="AR38" s="294">
        <v>-81.8</v>
      </c>
      <c r="AS38" s="301"/>
    </row>
    <row r="39" spans="1:46" x14ac:dyDescent="0.15">
      <c r="A39" s="258"/>
      <c r="AK39" s="1136" t="s">
        <v>556</v>
      </c>
      <c r="AL39" s="1137"/>
      <c r="AM39" s="1137"/>
      <c r="AN39" s="1138"/>
      <c r="AO39" s="302">
        <v>-109</v>
      </c>
      <c r="AP39" s="302">
        <v>-11</v>
      </c>
      <c r="AQ39" s="303">
        <v>-3327</v>
      </c>
      <c r="AR39" s="304">
        <v>-99.7</v>
      </c>
      <c r="AS39" s="301"/>
    </row>
    <row r="40" spans="1:46" ht="27" customHeight="1" x14ac:dyDescent="0.15">
      <c r="A40" s="258"/>
      <c r="AK40" s="1133" t="s">
        <v>557</v>
      </c>
      <c r="AL40" s="1134"/>
      <c r="AM40" s="1134"/>
      <c r="AN40" s="1135"/>
      <c r="AO40" s="302">
        <v>-612410</v>
      </c>
      <c r="AP40" s="302">
        <v>-60117</v>
      </c>
      <c r="AQ40" s="303">
        <v>-75351</v>
      </c>
      <c r="AR40" s="304">
        <v>-20.2</v>
      </c>
      <c r="AS40" s="301"/>
    </row>
    <row r="41" spans="1:46" x14ac:dyDescent="0.15">
      <c r="A41" s="258"/>
      <c r="AK41" s="1139" t="s">
        <v>301</v>
      </c>
      <c r="AL41" s="1140"/>
      <c r="AM41" s="1140"/>
      <c r="AN41" s="1141"/>
      <c r="AO41" s="302">
        <v>428217</v>
      </c>
      <c r="AP41" s="302">
        <v>42036</v>
      </c>
      <c r="AQ41" s="303">
        <v>36968</v>
      </c>
      <c r="AR41" s="304">
        <v>13.7</v>
      </c>
      <c r="AS41" s="301"/>
    </row>
    <row r="42" spans="1:46" x14ac:dyDescent="0.15">
      <c r="A42" s="258"/>
      <c r="AK42" s="307" t="s">
        <v>558</v>
      </c>
      <c r="AQ42" s="279"/>
      <c r="AR42" s="279"/>
      <c r="AS42" s="301"/>
    </row>
    <row r="43" spans="1:46" x14ac:dyDescent="0.15">
      <c r="A43" s="258"/>
      <c r="AP43" s="308"/>
      <c r="AQ43" s="279"/>
      <c r="AS43" s="301"/>
    </row>
    <row r="44" spans="1:46" x14ac:dyDescent="0.15">
      <c r="A44" s="258"/>
      <c r="AQ44" s="279"/>
    </row>
    <row r="45" spans="1:46" x14ac:dyDescent="0.15">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309"/>
      <c r="AR45" s="256"/>
      <c r="AS45" s="256"/>
      <c r="AT45" s="254"/>
    </row>
    <row r="46" spans="1:46" x14ac:dyDescent="0.15">
      <c r="A46" s="310"/>
      <c r="B46" s="310"/>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254"/>
    </row>
    <row r="47" spans="1:46" ht="17.25" customHeight="1" x14ac:dyDescent="0.15">
      <c r="A47" s="311" t="s">
        <v>559</v>
      </c>
    </row>
    <row r="48" spans="1:46" x14ac:dyDescent="0.15">
      <c r="A48" s="258"/>
      <c r="AK48" s="312" t="s">
        <v>560</v>
      </c>
      <c r="AL48" s="312"/>
      <c r="AM48" s="312"/>
      <c r="AN48" s="312"/>
      <c r="AO48" s="312"/>
      <c r="AP48" s="312"/>
      <c r="AQ48" s="313"/>
      <c r="AR48" s="312"/>
    </row>
    <row r="49" spans="1:44" ht="13.5" customHeight="1" x14ac:dyDescent="0.15">
      <c r="A49" s="258"/>
      <c r="AK49" s="314"/>
      <c r="AL49" s="315"/>
      <c r="AM49" s="1126" t="s">
        <v>527</v>
      </c>
      <c r="AN49" s="1128" t="s">
        <v>561</v>
      </c>
      <c r="AO49" s="1129"/>
      <c r="AP49" s="1129"/>
      <c r="AQ49" s="1129"/>
      <c r="AR49" s="1130"/>
    </row>
    <row r="50" spans="1:44" x14ac:dyDescent="0.15">
      <c r="A50" s="258"/>
      <c r="AK50" s="316"/>
      <c r="AL50" s="317"/>
      <c r="AM50" s="1127"/>
      <c r="AN50" s="318" t="s">
        <v>562</v>
      </c>
      <c r="AO50" s="319" t="s">
        <v>563</v>
      </c>
      <c r="AP50" s="320" t="s">
        <v>564</v>
      </c>
      <c r="AQ50" s="321" t="s">
        <v>565</v>
      </c>
      <c r="AR50" s="322" t="s">
        <v>566</v>
      </c>
    </row>
    <row r="51" spans="1:44" x14ac:dyDescent="0.15">
      <c r="A51" s="258"/>
      <c r="AK51" s="314" t="s">
        <v>567</v>
      </c>
      <c r="AL51" s="315"/>
      <c r="AM51" s="323">
        <v>925044</v>
      </c>
      <c r="AN51" s="324">
        <v>83397</v>
      </c>
      <c r="AO51" s="325">
        <v>-16.2</v>
      </c>
      <c r="AP51" s="326">
        <v>115050</v>
      </c>
      <c r="AQ51" s="327">
        <v>1</v>
      </c>
      <c r="AR51" s="328">
        <v>-17.2</v>
      </c>
    </row>
    <row r="52" spans="1:44" x14ac:dyDescent="0.15">
      <c r="A52" s="258"/>
      <c r="AK52" s="329"/>
      <c r="AL52" s="330" t="s">
        <v>568</v>
      </c>
      <c r="AM52" s="331">
        <v>439605</v>
      </c>
      <c r="AN52" s="332">
        <v>39633</v>
      </c>
      <c r="AO52" s="333">
        <v>-17.399999999999999</v>
      </c>
      <c r="AP52" s="334">
        <v>53792</v>
      </c>
      <c r="AQ52" s="335">
        <v>1.2</v>
      </c>
      <c r="AR52" s="336">
        <v>-18.600000000000001</v>
      </c>
    </row>
    <row r="53" spans="1:44" x14ac:dyDescent="0.15">
      <c r="A53" s="258"/>
      <c r="AK53" s="314" t="s">
        <v>569</v>
      </c>
      <c r="AL53" s="315"/>
      <c r="AM53" s="323">
        <v>1262407</v>
      </c>
      <c r="AN53" s="324">
        <v>116094</v>
      </c>
      <c r="AO53" s="325">
        <v>39.200000000000003</v>
      </c>
      <c r="AP53" s="326">
        <v>118252</v>
      </c>
      <c r="AQ53" s="327">
        <v>2.8</v>
      </c>
      <c r="AR53" s="328">
        <v>36.4</v>
      </c>
    </row>
    <row r="54" spans="1:44" x14ac:dyDescent="0.15">
      <c r="A54" s="258"/>
      <c r="AK54" s="329"/>
      <c r="AL54" s="330" t="s">
        <v>568</v>
      </c>
      <c r="AM54" s="331">
        <v>862123</v>
      </c>
      <c r="AN54" s="332">
        <v>79283</v>
      </c>
      <c r="AO54" s="333">
        <v>100</v>
      </c>
      <c r="AP54" s="334">
        <v>49994</v>
      </c>
      <c r="AQ54" s="335">
        <v>-7.1</v>
      </c>
      <c r="AR54" s="336">
        <v>107.1</v>
      </c>
    </row>
    <row r="55" spans="1:44" x14ac:dyDescent="0.15">
      <c r="A55" s="258"/>
      <c r="AK55" s="314" t="s">
        <v>570</v>
      </c>
      <c r="AL55" s="315"/>
      <c r="AM55" s="323">
        <v>1994705</v>
      </c>
      <c r="AN55" s="324">
        <v>187490</v>
      </c>
      <c r="AO55" s="325">
        <v>61.5</v>
      </c>
      <c r="AP55" s="326">
        <v>120302</v>
      </c>
      <c r="AQ55" s="327">
        <v>1.7</v>
      </c>
      <c r="AR55" s="328">
        <v>59.8</v>
      </c>
    </row>
    <row r="56" spans="1:44" x14ac:dyDescent="0.15">
      <c r="A56" s="258"/>
      <c r="AK56" s="329"/>
      <c r="AL56" s="330" t="s">
        <v>568</v>
      </c>
      <c r="AM56" s="331">
        <v>1539461</v>
      </c>
      <c r="AN56" s="332">
        <v>144700</v>
      </c>
      <c r="AO56" s="333">
        <v>82.5</v>
      </c>
      <c r="AP56" s="334">
        <v>59328</v>
      </c>
      <c r="AQ56" s="335">
        <v>18.7</v>
      </c>
      <c r="AR56" s="336">
        <v>63.8</v>
      </c>
    </row>
    <row r="57" spans="1:44" x14ac:dyDescent="0.15">
      <c r="A57" s="258"/>
      <c r="AK57" s="314" t="s">
        <v>571</v>
      </c>
      <c r="AL57" s="315"/>
      <c r="AM57" s="323">
        <v>1066326</v>
      </c>
      <c r="AN57" s="324">
        <v>102315</v>
      </c>
      <c r="AO57" s="325">
        <v>-45.4</v>
      </c>
      <c r="AP57" s="326">
        <v>114841</v>
      </c>
      <c r="AQ57" s="327">
        <v>-4.5</v>
      </c>
      <c r="AR57" s="328">
        <v>-40.9</v>
      </c>
    </row>
    <row r="58" spans="1:44" x14ac:dyDescent="0.15">
      <c r="A58" s="258"/>
      <c r="AK58" s="329"/>
      <c r="AL58" s="330" t="s">
        <v>568</v>
      </c>
      <c r="AM58" s="331">
        <v>531206</v>
      </c>
      <c r="AN58" s="332">
        <v>50970</v>
      </c>
      <c r="AO58" s="333">
        <v>-64.8</v>
      </c>
      <c r="AP58" s="334">
        <v>51589</v>
      </c>
      <c r="AQ58" s="335">
        <v>-13</v>
      </c>
      <c r="AR58" s="336">
        <v>-51.8</v>
      </c>
    </row>
    <row r="59" spans="1:44" x14ac:dyDescent="0.15">
      <c r="A59" s="258"/>
      <c r="AK59" s="314" t="s">
        <v>572</v>
      </c>
      <c r="AL59" s="315"/>
      <c r="AM59" s="323">
        <v>1366720</v>
      </c>
      <c r="AN59" s="324">
        <v>134163</v>
      </c>
      <c r="AO59" s="325">
        <v>31.1</v>
      </c>
      <c r="AP59" s="326">
        <v>124145</v>
      </c>
      <c r="AQ59" s="327">
        <v>8.1</v>
      </c>
      <c r="AR59" s="328">
        <v>23</v>
      </c>
    </row>
    <row r="60" spans="1:44" x14ac:dyDescent="0.15">
      <c r="A60" s="258"/>
      <c r="AK60" s="329"/>
      <c r="AL60" s="330" t="s">
        <v>568</v>
      </c>
      <c r="AM60" s="331">
        <v>933998</v>
      </c>
      <c r="AN60" s="332">
        <v>91685</v>
      </c>
      <c r="AO60" s="333">
        <v>79.900000000000006</v>
      </c>
      <c r="AP60" s="334">
        <v>54761</v>
      </c>
      <c r="AQ60" s="335">
        <v>6.1</v>
      </c>
      <c r="AR60" s="336">
        <v>73.8</v>
      </c>
    </row>
    <row r="61" spans="1:44" x14ac:dyDescent="0.15">
      <c r="A61" s="258"/>
      <c r="AK61" s="314" t="s">
        <v>573</v>
      </c>
      <c r="AL61" s="337"/>
      <c r="AM61" s="323">
        <v>1323040</v>
      </c>
      <c r="AN61" s="324">
        <v>124692</v>
      </c>
      <c r="AO61" s="325">
        <v>14</v>
      </c>
      <c r="AP61" s="326">
        <v>118518</v>
      </c>
      <c r="AQ61" s="338">
        <v>1.8</v>
      </c>
      <c r="AR61" s="328">
        <v>12.2</v>
      </c>
    </row>
    <row r="62" spans="1:44" x14ac:dyDescent="0.15">
      <c r="A62" s="258"/>
      <c r="AK62" s="329"/>
      <c r="AL62" s="330" t="s">
        <v>568</v>
      </c>
      <c r="AM62" s="331">
        <v>861279</v>
      </c>
      <c r="AN62" s="332">
        <v>81254</v>
      </c>
      <c r="AO62" s="333">
        <v>36</v>
      </c>
      <c r="AP62" s="334">
        <v>53893</v>
      </c>
      <c r="AQ62" s="335">
        <v>1.2</v>
      </c>
      <c r="AR62" s="336">
        <v>34.799999999999997</v>
      </c>
    </row>
    <row r="63" spans="1:44" x14ac:dyDescent="0.15">
      <c r="A63" s="258"/>
    </row>
    <row r="64" spans="1:44" x14ac:dyDescent="0.15">
      <c r="A64" s="258"/>
    </row>
    <row r="65" spans="1:46" x14ac:dyDescent="0.15">
      <c r="A65" s="258"/>
    </row>
    <row r="66" spans="1:46" x14ac:dyDescent="0.15">
      <c r="A66" s="339"/>
      <c r="B66" s="310"/>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c r="AP66" s="310"/>
      <c r="AQ66" s="310"/>
      <c r="AR66" s="310"/>
      <c r="AS66" s="340"/>
    </row>
    <row r="67" spans="1:46" ht="13.5" hidden="1" customHeight="1" x14ac:dyDescent="0.15">
      <c r="AS67" s="254"/>
      <c r="AT67" s="254"/>
    </row>
  </sheetData>
  <sheetProtection algorithmName="SHA-512" hashValue="FVcxTbn13xR02kR9f2Pi76m22de8ncSB6aPlZfYQGMwfM0ZoKG0XYWauiXaxI4d/cSdkgDfwcI1zXUqSbIpAaQ==" saltValue="A73IJiUAFCIjy57nUCaP0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Q91" zoomScaleNormal="100" zoomScaleSheetLayoutView="55" workbookViewId="0"/>
  </sheetViews>
  <sheetFormatPr defaultColWidth="0" defaultRowHeight="13.5" customHeight="1" zeroHeight="1" x14ac:dyDescent="0.15"/>
  <cols>
    <col min="1" max="125" width="2.5" style="253" customWidth="1"/>
    <col min="126" max="16384" width="9" style="252" hidden="1"/>
  </cols>
  <sheetData>
    <row r="1" spans="2:125" ht="13.5" customHeight="1" x14ac:dyDescent="0.15">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row>
    <row r="2" spans="2:125" x14ac:dyDescent="0.15">
      <c r="B2" s="252"/>
      <c r="DG2" s="252"/>
    </row>
    <row r="3" spans="2:125" x14ac:dyDescent="0.15">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H3" s="252"/>
      <c r="DI3" s="252"/>
      <c r="DJ3" s="252"/>
      <c r="DK3" s="252"/>
      <c r="DL3" s="252"/>
      <c r="DM3" s="252"/>
      <c r="DN3" s="252"/>
      <c r="DO3" s="252"/>
      <c r="DP3" s="252"/>
      <c r="DQ3" s="252"/>
      <c r="DR3" s="252"/>
      <c r="DS3" s="252"/>
      <c r="DT3" s="252"/>
      <c r="DU3" s="252"/>
    </row>
    <row r="4" spans="2:125" x14ac:dyDescent="0.15"/>
    <row r="5" spans="2:125" x14ac:dyDescent="0.15"/>
    <row r="6" spans="2:125" x14ac:dyDescent="0.15"/>
    <row r="7" spans="2:125" x14ac:dyDescent="0.15"/>
    <row r="8" spans="2:125" x14ac:dyDescent="0.15"/>
    <row r="9" spans="2:125" x14ac:dyDescent="0.15">
      <c r="DU9" s="25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2"/>
    </row>
    <row r="18" spans="125:125" x14ac:dyDescent="0.15"/>
    <row r="19" spans="125:125" x14ac:dyDescent="0.15"/>
    <row r="20" spans="125:125" x14ac:dyDescent="0.15">
      <c r="DU20" s="252"/>
    </row>
    <row r="21" spans="125:125" x14ac:dyDescent="0.15">
      <c r="DU21" s="25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2"/>
    </row>
    <row r="29" spans="125:125" x14ac:dyDescent="0.15"/>
    <row r="30" spans="125:125" x14ac:dyDescent="0.15"/>
    <row r="31" spans="125:125" x14ac:dyDescent="0.15"/>
    <row r="32" spans="125:125" x14ac:dyDescent="0.15"/>
    <row r="33" spans="2:125" x14ac:dyDescent="0.15">
      <c r="B33" s="252"/>
      <c r="G33" s="252"/>
      <c r="I33" s="252"/>
    </row>
    <row r="34" spans="2:125" x14ac:dyDescent="0.15">
      <c r="C34" s="252"/>
      <c r="P34" s="252"/>
      <c r="DE34" s="252"/>
      <c r="DH34" s="252"/>
    </row>
    <row r="35" spans="2:125" x14ac:dyDescent="0.15">
      <c r="D35" s="252"/>
      <c r="E35" s="252"/>
      <c r="DG35" s="252"/>
      <c r="DJ35" s="252"/>
      <c r="DP35" s="252"/>
      <c r="DQ35" s="252"/>
      <c r="DR35" s="252"/>
      <c r="DS35" s="252"/>
      <c r="DT35" s="252"/>
      <c r="DU35" s="252"/>
    </row>
    <row r="36" spans="2:125" x14ac:dyDescent="0.15">
      <c r="F36" s="252"/>
      <c r="H36" s="252"/>
      <c r="J36" s="252"/>
      <c r="K36" s="252"/>
      <c r="L36" s="252"/>
      <c r="M36" s="252"/>
      <c r="N36" s="252"/>
      <c r="O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2"/>
      <c r="BQ36" s="252"/>
      <c r="BR36" s="252"/>
      <c r="BS36" s="252"/>
      <c r="BT36" s="252"/>
      <c r="BU36" s="252"/>
      <c r="BV36" s="252"/>
      <c r="BW36" s="252"/>
      <c r="BX36" s="252"/>
      <c r="BY36" s="252"/>
      <c r="BZ36" s="252"/>
      <c r="CA36" s="252"/>
      <c r="CB36" s="252"/>
      <c r="CC36" s="252"/>
      <c r="CD36" s="252"/>
      <c r="CE36" s="252"/>
      <c r="CF36" s="252"/>
      <c r="CG36" s="252"/>
      <c r="CH36" s="252"/>
      <c r="CI36" s="252"/>
      <c r="CJ36" s="252"/>
      <c r="CK36" s="252"/>
      <c r="CL36" s="252"/>
      <c r="CM36" s="252"/>
      <c r="CN36" s="252"/>
      <c r="CO36" s="252"/>
      <c r="CP36" s="252"/>
      <c r="CQ36" s="252"/>
      <c r="CR36" s="252"/>
      <c r="CS36" s="252"/>
      <c r="CT36" s="252"/>
      <c r="CU36" s="252"/>
      <c r="CV36" s="252"/>
      <c r="CW36" s="252"/>
      <c r="CX36" s="252"/>
      <c r="CY36" s="252"/>
      <c r="CZ36" s="252"/>
      <c r="DA36" s="252"/>
      <c r="DB36" s="252"/>
      <c r="DC36" s="252"/>
      <c r="DD36" s="252"/>
      <c r="DF36" s="252"/>
      <c r="DI36" s="252"/>
      <c r="DK36" s="252"/>
      <c r="DL36" s="252"/>
      <c r="DM36" s="252"/>
      <c r="DN36" s="252"/>
      <c r="DO36" s="252"/>
      <c r="DP36" s="252"/>
      <c r="DQ36" s="252"/>
      <c r="DR36" s="252"/>
      <c r="DS36" s="252"/>
      <c r="DT36" s="252"/>
      <c r="DU36" s="252"/>
    </row>
    <row r="37" spans="2:125" x14ac:dyDescent="0.15">
      <c r="DU37" s="252"/>
    </row>
    <row r="38" spans="2:125" x14ac:dyDescent="0.15">
      <c r="DT38" s="252"/>
      <c r="DU38" s="252"/>
    </row>
    <row r="39" spans="2:125" x14ac:dyDescent="0.15"/>
    <row r="40" spans="2:125" x14ac:dyDescent="0.15">
      <c r="DH40" s="252"/>
    </row>
    <row r="41" spans="2:125" x14ac:dyDescent="0.15">
      <c r="DE41" s="252"/>
    </row>
    <row r="42" spans="2:125" x14ac:dyDescent="0.15">
      <c r="DG42" s="252"/>
      <c r="DJ42" s="252"/>
    </row>
    <row r="43" spans="2:125" x14ac:dyDescent="0.15">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2"/>
      <c r="BQ43" s="252"/>
      <c r="BR43" s="252"/>
      <c r="BS43" s="252"/>
      <c r="BT43" s="252"/>
      <c r="BU43" s="252"/>
      <c r="BV43" s="252"/>
      <c r="BW43" s="252"/>
      <c r="BX43" s="252"/>
      <c r="BY43" s="252"/>
      <c r="BZ43" s="252"/>
      <c r="CA43" s="252"/>
      <c r="CB43" s="252"/>
      <c r="CC43" s="252"/>
      <c r="CD43" s="252"/>
      <c r="CE43" s="252"/>
      <c r="CF43" s="252"/>
      <c r="CG43" s="252"/>
      <c r="CH43" s="252"/>
      <c r="CI43" s="252"/>
      <c r="CJ43" s="252"/>
      <c r="CK43" s="252"/>
      <c r="CL43" s="252"/>
      <c r="CM43" s="252"/>
      <c r="CN43" s="252"/>
      <c r="CO43" s="252"/>
      <c r="CP43" s="252"/>
      <c r="CQ43" s="252"/>
      <c r="CR43" s="252"/>
      <c r="CS43" s="252"/>
      <c r="CT43" s="252"/>
      <c r="CU43" s="252"/>
      <c r="CV43" s="252"/>
      <c r="CW43" s="252"/>
      <c r="CX43" s="252"/>
      <c r="CY43" s="252"/>
      <c r="CZ43" s="252"/>
      <c r="DA43" s="252"/>
      <c r="DB43" s="252"/>
      <c r="DC43" s="252"/>
      <c r="DD43" s="252"/>
      <c r="DF43" s="252"/>
      <c r="DI43" s="252"/>
      <c r="DK43" s="252"/>
      <c r="DL43" s="252"/>
      <c r="DM43" s="252"/>
      <c r="DN43" s="252"/>
      <c r="DO43" s="252"/>
      <c r="DP43" s="252"/>
      <c r="DQ43" s="252"/>
      <c r="DR43" s="252"/>
      <c r="DS43" s="252"/>
      <c r="DT43" s="252"/>
      <c r="DU43" s="252"/>
    </row>
    <row r="44" spans="2:125" x14ac:dyDescent="0.15">
      <c r="DU44" s="252"/>
    </row>
    <row r="45" spans="2:125" x14ac:dyDescent="0.15"/>
    <row r="46" spans="2:125" x14ac:dyDescent="0.15"/>
    <row r="47" spans="2:125" x14ac:dyDescent="0.15"/>
    <row r="48" spans="2:125" x14ac:dyDescent="0.15">
      <c r="DT48" s="252"/>
      <c r="DU48" s="252"/>
    </row>
    <row r="49" spans="120:125" x14ac:dyDescent="0.15">
      <c r="DU49" s="252"/>
    </row>
    <row r="50" spans="120:125" x14ac:dyDescent="0.15">
      <c r="DU50" s="252"/>
    </row>
    <row r="51" spans="120:125" x14ac:dyDescent="0.15">
      <c r="DP51" s="252"/>
      <c r="DQ51" s="252"/>
      <c r="DR51" s="252"/>
      <c r="DS51" s="252"/>
      <c r="DT51" s="252"/>
      <c r="DU51" s="252"/>
    </row>
    <row r="52" spans="120:125" x14ac:dyDescent="0.15"/>
    <row r="53" spans="120:125" x14ac:dyDescent="0.15"/>
    <row r="54" spans="120:125" x14ac:dyDescent="0.15">
      <c r="DU54" s="252"/>
    </row>
    <row r="55" spans="120:125" x14ac:dyDescent="0.15"/>
    <row r="56" spans="120:125" x14ac:dyDescent="0.15"/>
    <row r="57" spans="120:125" x14ac:dyDescent="0.15"/>
    <row r="58" spans="120:125" x14ac:dyDescent="0.15">
      <c r="DU58" s="252"/>
    </row>
    <row r="59" spans="120:125" x14ac:dyDescent="0.15"/>
    <row r="60" spans="120:125" x14ac:dyDescent="0.15"/>
    <row r="61" spans="120:125" x14ac:dyDescent="0.15"/>
    <row r="62" spans="120:125" x14ac:dyDescent="0.15"/>
    <row r="63" spans="120:125" x14ac:dyDescent="0.15">
      <c r="DU63" s="252"/>
    </row>
    <row r="64" spans="120:125" x14ac:dyDescent="0.15">
      <c r="DT64" s="252"/>
      <c r="DU64" s="252"/>
    </row>
    <row r="65" spans="123:125" x14ac:dyDescent="0.15"/>
    <row r="66" spans="123:125" x14ac:dyDescent="0.15"/>
    <row r="67" spans="123:125" x14ac:dyDescent="0.15"/>
    <row r="68" spans="123:125" x14ac:dyDescent="0.15"/>
    <row r="69" spans="123:125" x14ac:dyDescent="0.15">
      <c r="DS69" s="252"/>
      <c r="DT69" s="252"/>
      <c r="DU69" s="25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2"/>
    </row>
    <row r="83" spans="116:125" x14ac:dyDescent="0.15">
      <c r="DM83" s="252"/>
      <c r="DN83" s="252"/>
      <c r="DO83" s="252"/>
      <c r="DP83" s="252"/>
      <c r="DQ83" s="252"/>
      <c r="DR83" s="252"/>
      <c r="DS83" s="252"/>
      <c r="DT83" s="252"/>
      <c r="DU83" s="252"/>
    </row>
    <row r="84" spans="116:125" x14ac:dyDescent="0.15"/>
    <row r="85" spans="116:125" x14ac:dyDescent="0.15"/>
    <row r="86" spans="116:125" x14ac:dyDescent="0.15"/>
    <row r="87" spans="116:125" x14ac:dyDescent="0.15"/>
    <row r="88" spans="116:125" x14ac:dyDescent="0.15">
      <c r="DU88" s="25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2"/>
      <c r="DT94" s="252"/>
      <c r="DU94" s="252"/>
    </row>
    <row r="95" spans="116:125" ht="13.5" customHeight="1" x14ac:dyDescent="0.15">
      <c r="DU95" s="25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2"/>
    </row>
    <row r="102" spans="124:125" ht="13.5" customHeight="1" x14ac:dyDescent="0.15"/>
    <row r="103" spans="124:125" ht="13.5" customHeight="1" x14ac:dyDescent="0.15"/>
    <row r="104" spans="124:125" ht="13.5" customHeight="1" x14ac:dyDescent="0.15">
      <c r="DT104" s="252"/>
      <c r="DU104" s="25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2" t="s">
        <v>575</v>
      </c>
    </row>
    <row r="121" spans="125:125" ht="13.5" hidden="1" customHeight="1" x14ac:dyDescent="0.15">
      <c r="DU121" s="252"/>
    </row>
  </sheetData>
  <sheetProtection algorithmName="SHA-512" hashValue="oop4BPrYacqlJ2x9jeDUpVvpGrSI0XPHJad5lOvrfOpR88ri9kfPTBSpLoZwRaLEryB6gLIvYMVOE8/Qj8LYmw==" saltValue="OKRUyN204BNtgKHGa6/x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D9733-9A9F-4C72-85D7-20487BA1D04A}">
  <sheetPr>
    <pageSetUpPr fitToPage="1"/>
  </sheetPr>
  <dimension ref="A1:EL116"/>
  <sheetViews>
    <sheetView showGridLines="0" topLeftCell="A70" zoomScaleNormal="100" zoomScaleSheetLayoutView="55" workbookViewId="0"/>
  </sheetViews>
  <sheetFormatPr defaultColWidth="0" defaultRowHeight="13.5" customHeight="1" zeroHeight="1" x14ac:dyDescent="0.15"/>
  <cols>
    <col min="1" max="125" width="2.5" style="253" customWidth="1"/>
    <col min="126" max="142" width="0" style="252" hidden="1" customWidth="1"/>
    <col min="143" max="16384" width="9" style="252" hidden="1"/>
  </cols>
  <sheetData>
    <row r="1" spans="1:125" ht="13.5" customHeight="1" x14ac:dyDescent="0.15">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row>
    <row r="2" spans="1:125" x14ac:dyDescent="0.15">
      <c r="B2" s="252"/>
      <c r="T2" s="252"/>
    </row>
    <row r="3" spans="1:125" x14ac:dyDescent="0.15">
      <c r="C3" s="252"/>
      <c r="D3" s="252"/>
      <c r="E3" s="252"/>
      <c r="F3" s="252"/>
      <c r="G3" s="252"/>
      <c r="H3" s="252"/>
      <c r="I3" s="252"/>
      <c r="J3" s="252"/>
      <c r="K3" s="252"/>
      <c r="L3" s="252"/>
      <c r="M3" s="252"/>
      <c r="N3" s="252"/>
      <c r="O3" s="252"/>
      <c r="P3" s="252"/>
      <c r="Q3" s="252"/>
      <c r="R3" s="252"/>
      <c r="S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G3" s="252"/>
      <c r="DH3" s="252"/>
      <c r="DI3" s="252"/>
      <c r="DJ3" s="252"/>
      <c r="DK3" s="252"/>
      <c r="DL3" s="252"/>
      <c r="DM3" s="252"/>
      <c r="DN3" s="252"/>
      <c r="DO3" s="252"/>
      <c r="DP3" s="252"/>
      <c r="DQ3" s="252"/>
      <c r="DR3" s="252"/>
      <c r="DS3" s="252"/>
      <c r="DT3" s="252"/>
      <c r="DU3" s="25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2"/>
      <c r="G33" s="252"/>
      <c r="I33" s="252"/>
    </row>
    <row r="34" spans="2:125" x14ac:dyDescent="0.15">
      <c r="C34" s="252"/>
      <c r="P34" s="252"/>
      <c r="R34" s="252"/>
      <c r="U34" s="252"/>
    </row>
    <row r="35" spans="2:125" x14ac:dyDescent="0.15">
      <c r="D35" s="252"/>
      <c r="E35" s="252"/>
      <c r="T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2"/>
      <c r="BR35" s="252"/>
      <c r="BS35" s="252"/>
      <c r="BT35" s="252"/>
      <c r="BU35" s="252"/>
      <c r="BV35" s="252"/>
      <c r="BW35" s="252"/>
      <c r="BX35" s="252"/>
      <c r="BY35" s="252"/>
      <c r="BZ35" s="252"/>
      <c r="CA35" s="252"/>
      <c r="CB35" s="252"/>
      <c r="CC35" s="252"/>
      <c r="CD35" s="252"/>
      <c r="CE35" s="252"/>
      <c r="CF35" s="252"/>
      <c r="CG35" s="252"/>
      <c r="CH35" s="252"/>
      <c r="CI35" s="252"/>
      <c r="CJ35" s="252"/>
      <c r="CK35" s="252"/>
      <c r="CL35" s="252"/>
      <c r="CM35" s="252"/>
      <c r="CN35" s="252"/>
      <c r="CO35" s="252"/>
      <c r="CP35" s="252"/>
      <c r="CQ35" s="252"/>
      <c r="CR35" s="252"/>
      <c r="CS35" s="252"/>
      <c r="CT35" s="252"/>
      <c r="CU35" s="252"/>
      <c r="CV35" s="252"/>
      <c r="CW35" s="252"/>
      <c r="CX35" s="252"/>
      <c r="CY35" s="252"/>
      <c r="CZ35" s="252"/>
      <c r="DA35" s="252"/>
      <c r="DB35" s="252"/>
      <c r="DC35" s="252"/>
      <c r="DD35" s="252"/>
      <c r="DE35" s="252"/>
      <c r="DF35" s="252"/>
      <c r="DG35" s="252"/>
      <c r="DH35" s="252"/>
      <c r="DI35" s="252"/>
      <c r="DJ35" s="252"/>
      <c r="DK35" s="252"/>
      <c r="DL35" s="252"/>
      <c r="DM35" s="252"/>
      <c r="DN35" s="252"/>
      <c r="DO35" s="252"/>
      <c r="DP35" s="252"/>
      <c r="DQ35" s="252"/>
      <c r="DR35" s="252"/>
      <c r="DS35" s="252"/>
      <c r="DT35" s="252"/>
      <c r="DU35" s="252"/>
    </row>
    <row r="36" spans="2:125" x14ac:dyDescent="0.15">
      <c r="F36" s="252"/>
      <c r="H36" s="252"/>
      <c r="J36" s="252"/>
      <c r="K36" s="252"/>
      <c r="L36" s="252"/>
      <c r="M36" s="252"/>
      <c r="N36" s="252"/>
      <c r="O36" s="252"/>
      <c r="Q36" s="252"/>
      <c r="S36" s="252"/>
      <c r="V36" s="252"/>
    </row>
    <row r="37" spans="2:125" x14ac:dyDescent="0.15"/>
    <row r="38" spans="2:125" x14ac:dyDescent="0.15"/>
    <row r="39" spans="2:125" x14ac:dyDescent="0.15"/>
    <row r="40" spans="2:125" x14ac:dyDescent="0.15">
      <c r="U40" s="252"/>
    </row>
    <row r="41" spans="2:125" x14ac:dyDescent="0.15">
      <c r="R41" s="252"/>
    </row>
    <row r="42" spans="2:125" x14ac:dyDescent="0.15">
      <c r="T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c r="BM42" s="252"/>
      <c r="BN42" s="252"/>
      <c r="BO42" s="252"/>
      <c r="BP42" s="252"/>
      <c r="BQ42" s="252"/>
      <c r="BR42" s="252"/>
      <c r="BS42" s="252"/>
      <c r="BT42" s="252"/>
      <c r="BU42" s="252"/>
      <c r="BV42" s="252"/>
      <c r="BW42" s="252"/>
      <c r="BX42" s="252"/>
      <c r="BY42" s="252"/>
      <c r="BZ42" s="252"/>
      <c r="CA42" s="252"/>
      <c r="CB42" s="252"/>
      <c r="CC42" s="252"/>
      <c r="CD42" s="252"/>
      <c r="CE42" s="252"/>
      <c r="CF42" s="252"/>
      <c r="CG42" s="252"/>
      <c r="CH42" s="252"/>
      <c r="CI42" s="252"/>
      <c r="CJ42" s="252"/>
      <c r="CK42" s="252"/>
      <c r="CL42" s="252"/>
      <c r="CM42" s="252"/>
      <c r="CN42" s="252"/>
      <c r="CO42" s="252"/>
      <c r="CP42" s="252"/>
      <c r="CQ42" s="252"/>
      <c r="CR42" s="252"/>
      <c r="CS42" s="252"/>
      <c r="CT42" s="252"/>
      <c r="CU42" s="252"/>
      <c r="CV42" s="252"/>
      <c r="CW42" s="252"/>
      <c r="CX42" s="252"/>
      <c r="CY42" s="252"/>
      <c r="CZ42" s="252"/>
      <c r="DA42" s="252"/>
      <c r="DB42" s="252"/>
      <c r="DC42" s="252"/>
      <c r="DD42" s="252"/>
      <c r="DE42" s="252"/>
      <c r="DF42" s="252"/>
      <c r="DG42" s="252"/>
      <c r="DH42" s="252"/>
      <c r="DI42" s="252"/>
      <c r="DJ42" s="252"/>
      <c r="DK42" s="252"/>
      <c r="DL42" s="252"/>
      <c r="DM42" s="252"/>
      <c r="DN42" s="252"/>
      <c r="DO42" s="252"/>
      <c r="DP42" s="252"/>
      <c r="DQ42" s="252"/>
      <c r="DR42" s="252"/>
      <c r="DS42" s="252"/>
      <c r="DT42" s="252"/>
      <c r="DU42" s="252"/>
    </row>
    <row r="43" spans="2:125" x14ac:dyDescent="0.15">
      <c r="Q43" s="252"/>
      <c r="S43" s="252"/>
      <c r="V43" s="25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524</v>
      </c>
    </row>
  </sheetData>
  <sheetProtection algorithmName="SHA-512" hashValue="wnSIbm55Z/nodlL9yBwOCU3hFzkGFccekkpU6Pw9quJA2VPzs30XmunShP2W8MUznPP+0XezFn3TY9FDA/zJaw==" saltValue="6zsYLTqQ4yiXiq1MeN+W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152" t="s">
        <v>3</v>
      </c>
      <c r="D47" s="1152"/>
      <c r="E47" s="1153"/>
      <c r="F47" s="11">
        <v>10.66</v>
      </c>
      <c r="G47" s="12">
        <v>11.94</v>
      </c>
      <c r="H47" s="12">
        <v>11.65</v>
      </c>
      <c r="I47" s="12">
        <v>11.84</v>
      </c>
      <c r="J47" s="13">
        <v>15.57</v>
      </c>
    </row>
    <row r="48" spans="2:10" ht="57.75" customHeight="1" x14ac:dyDescent="0.15">
      <c r="B48" s="14"/>
      <c r="C48" s="1154" t="s">
        <v>4</v>
      </c>
      <c r="D48" s="1154"/>
      <c r="E48" s="1155"/>
      <c r="F48" s="15">
        <v>2.97</v>
      </c>
      <c r="G48" s="16">
        <v>3.93</v>
      </c>
      <c r="H48" s="16">
        <v>3.6</v>
      </c>
      <c r="I48" s="16">
        <v>3.64</v>
      </c>
      <c r="J48" s="17">
        <v>3.43</v>
      </c>
    </row>
    <row r="49" spans="2:10" ht="57.75" customHeight="1" thickBot="1" x14ac:dyDescent="0.2">
      <c r="B49" s="18"/>
      <c r="C49" s="1156" t="s">
        <v>5</v>
      </c>
      <c r="D49" s="1156"/>
      <c r="E49" s="1157"/>
      <c r="F49" s="19" t="s">
        <v>581</v>
      </c>
      <c r="G49" s="20">
        <v>0.23</v>
      </c>
      <c r="H49" s="20" t="s">
        <v>582</v>
      </c>
      <c r="I49" s="20" t="s">
        <v>583</v>
      </c>
      <c r="J49" s="21">
        <v>1.17</v>
      </c>
    </row>
    <row r="50" spans="2:10" x14ac:dyDescent="0.15"/>
  </sheetData>
  <sheetProtection algorithmName="SHA-512" hashValue="P/AJpkCfGMGharelhQXi18fafxpk3LRwWcMgS63a6tIkbdhyAOdVuiLpvZQBQxm9GmZ+2DJmrhBGHedWYEJwMw==" saltValue="C7f+2la29GPaT2beTTfd3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1" zoomScaleSheetLayoutView="100" workbookViewId="0">
      <selection activeCell="H39" sqref="H3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162" t="s">
        <v>584</v>
      </c>
      <c r="D34" s="1162"/>
      <c r="E34" s="1163"/>
      <c r="F34" s="32">
        <v>2.2000000000000002</v>
      </c>
      <c r="G34" s="33">
        <v>2.36</v>
      </c>
      <c r="H34" s="33">
        <v>2.69</v>
      </c>
      <c r="I34" s="33">
        <v>3.04</v>
      </c>
      <c r="J34" s="34">
        <v>3.65</v>
      </c>
      <c r="K34" s="22"/>
      <c r="L34" s="22"/>
      <c r="M34" s="22"/>
      <c r="N34" s="22"/>
      <c r="O34" s="22"/>
      <c r="P34" s="22"/>
    </row>
    <row r="35" spans="1:16" ht="39" customHeight="1" x14ac:dyDescent="0.15">
      <c r="A35" s="22"/>
      <c r="B35" s="35"/>
      <c r="C35" s="1158" t="s">
        <v>585</v>
      </c>
      <c r="D35" s="1158"/>
      <c r="E35" s="1159"/>
      <c r="F35" s="36">
        <v>2.97</v>
      </c>
      <c r="G35" s="37">
        <v>3.93</v>
      </c>
      <c r="H35" s="37">
        <v>3.6</v>
      </c>
      <c r="I35" s="37">
        <v>3.64</v>
      </c>
      <c r="J35" s="38">
        <v>3.43</v>
      </c>
      <c r="K35" s="22"/>
      <c r="L35" s="22"/>
      <c r="M35" s="22"/>
      <c r="N35" s="22"/>
      <c r="O35" s="22"/>
      <c r="P35" s="22"/>
    </row>
    <row r="36" spans="1:16" ht="39" customHeight="1" x14ac:dyDescent="0.15">
      <c r="A36" s="22"/>
      <c r="B36" s="35"/>
      <c r="C36" s="1158" t="s">
        <v>586</v>
      </c>
      <c r="D36" s="1158"/>
      <c r="E36" s="1159"/>
      <c r="F36" s="36">
        <v>3.49</v>
      </c>
      <c r="G36" s="37">
        <v>3.64</v>
      </c>
      <c r="H36" s="37">
        <v>3.67</v>
      </c>
      <c r="I36" s="37">
        <v>3.68</v>
      </c>
      <c r="J36" s="38">
        <v>2.81</v>
      </c>
      <c r="K36" s="22"/>
      <c r="L36" s="22"/>
      <c r="M36" s="22"/>
      <c r="N36" s="22"/>
      <c r="O36" s="22"/>
      <c r="P36" s="22"/>
    </row>
    <row r="37" spans="1:16" ht="39" customHeight="1" x14ac:dyDescent="0.15">
      <c r="A37" s="22"/>
      <c r="B37" s="35"/>
      <c r="C37" s="1158" t="s">
        <v>587</v>
      </c>
      <c r="D37" s="1158"/>
      <c r="E37" s="1159"/>
      <c r="F37" s="36">
        <v>0.79</v>
      </c>
      <c r="G37" s="37">
        <v>1.02</v>
      </c>
      <c r="H37" s="37">
        <v>0.3</v>
      </c>
      <c r="I37" s="37">
        <v>0.46</v>
      </c>
      <c r="J37" s="38">
        <v>2.34</v>
      </c>
      <c r="K37" s="22"/>
      <c r="L37" s="22"/>
      <c r="M37" s="22"/>
      <c r="N37" s="22"/>
      <c r="O37" s="22"/>
      <c r="P37" s="22"/>
    </row>
    <row r="38" spans="1:16" ht="39" customHeight="1" x14ac:dyDescent="0.15">
      <c r="A38" s="22"/>
      <c r="B38" s="35"/>
      <c r="C38" s="1158" t="s">
        <v>588</v>
      </c>
      <c r="D38" s="1158"/>
      <c r="E38" s="1159"/>
      <c r="F38" s="36">
        <v>2.1</v>
      </c>
      <c r="G38" s="37">
        <v>2.0499999999999998</v>
      </c>
      <c r="H38" s="37">
        <v>2.67</v>
      </c>
      <c r="I38" s="37">
        <v>1.98</v>
      </c>
      <c r="J38" s="38">
        <v>0.6</v>
      </c>
      <c r="K38" s="22"/>
      <c r="L38" s="22"/>
      <c r="M38" s="22"/>
      <c r="N38" s="22"/>
      <c r="O38" s="22"/>
      <c r="P38" s="22"/>
    </row>
    <row r="39" spans="1:16" ht="39" customHeight="1" x14ac:dyDescent="0.15">
      <c r="A39" s="22"/>
      <c r="B39" s="35"/>
      <c r="C39" s="1158" t="s">
        <v>589</v>
      </c>
      <c r="D39" s="1158"/>
      <c r="E39" s="1159"/>
      <c r="F39" s="36">
        <v>0.01</v>
      </c>
      <c r="G39" s="37">
        <v>0.08</v>
      </c>
      <c r="H39" s="37">
        <v>0.05</v>
      </c>
      <c r="I39" s="37">
        <v>0.04</v>
      </c>
      <c r="J39" s="38">
        <v>0.04</v>
      </c>
      <c r="K39" s="22"/>
      <c r="L39" s="22"/>
      <c r="M39" s="22"/>
      <c r="N39" s="22"/>
      <c r="O39" s="22"/>
      <c r="P39" s="22"/>
    </row>
    <row r="40" spans="1:16" ht="39" customHeight="1" x14ac:dyDescent="0.15">
      <c r="A40" s="22"/>
      <c r="B40" s="35"/>
      <c r="C40" s="1158" t="s">
        <v>590</v>
      </c>
      <c r="D40" s="1158"/>
      <c r="E40" s="1159"/>
      <c r="F40" s="36">
        <v>0.01</v>
      </c>
      <c r="G40" s="37">
        <v>0.01</v>
      </c>
      <c r="H40" s="37">
        <v>0.01</v>
      </c>
      <c r="I40" s="37">
        <v>0.03</v>
      </c>
      <c r="J40" s="38">
        <v>0.03</v>
      </c>
      <c r="K40" s="22"/>
      <c r="L40" s="22"/>
      <c r="M40" s="22"/>
      <c r="N40" s="22"/>
      <c r="O40" s="22"/>
      <c r="P40" s="22"/>
    </row>
    <row r="41" spans="1:16" ht="39" customHeight="1" x14ac:dyDescent="0.15">
      <c r="A41" s="22"/>
      <c r="B41" s="35"/>
      <c r="C41" s="1158" t="s">
        <v>591</v>
      </c>
      <c r="D41" s="1158"/>
      <c r="E41" s="1159"/>
      <c r="F41" s="36">
        <v>0</v>
      </c>
      <c r="G41" s="37">
        <v>0.01</v>
      </c>
      <c r="H41" s="37">
        <v>0.01</v>
      </c>
      <c r="I41" s="37">
        <v>0.02</v>
      </c>
      <c r="J41" s="38">
        <v>0.03</v>
      </c>
      <c r="K41" s="22"/>
      <c r="L41" s="22"/>
      <c r="M41" s="22"/>
      <c r="N41" s="22"/>
      <c r="O41" s="22"/>
      <c r="P41" s="22"/>
    </row>
    <row r="42" spans="1:16" ht="39" customHeight="1" x14ac:dyDescent="0.15">
      <c r="A42" s="22"/>
      <c r="B42" s="39"/>
      <c r="C42" s="1158" t="s">
        <v>592</v>
      </c>
      <c r="D42" s="1158"/>
      <c r="E42" s="1159"/>
      <c r="F42" s="36" t="s">
        <v>535</v>
      </c>
      <c r="G42" s="37" t="s">
        <v>535</v>
      </c>
      <c r="H42" s="37" t="s">
        <v>535</v>
      </c>
      <c r="I42" s="37" t="s">
        <v>535</v>
      </c>
      <c r="J42" s="38" t="s">
        <v>535</v>
      </c>
      <c r="K42" s="22"/>
      <c r="L42" s="22"/>
      <c r="M42" s="22"/>
      <c r="N42" s="22"/>
      <c r="O42" s="22"/>
      <c r="P42" s="22"/>
    </row>
    <row r="43" spans="1:16" ht="39" customHeight="1" thickBot="1" x14ac:dyDescent="0.2">
      <c r="A43" s="22"/>
      <c r="B43" s="40"/>
      <c r="C43" s="1160" t="s">
        <v>593</v>
      </c>
      <c r="D43" s="1160"/>
      <c r="E43" s="1161"/>
      <c r="F43" s="41">
        <v>0.08</v>
      </c>
      <c r="G43" s="42">
        <v>0.03</v>
      </c>
      <c r="H43" s="42">
        <v>0.02</v>
      </c>
      <c r="I43" s="42">
        <v>0.01</v>
      </c>
      <c r="J43" s="43">
        <v>0.02</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huDZF7X+U/RGhizN756n2sv2GLKyFXiHnRgtbtSq8PYL41IXvDIYotkAhvdgYke2g/rxfuwV6KkWRqMRkw4qw==" saltValue="J013RucvzQHYojevorIW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B1" zoomScaleSheetLayoutView="55" workbookViewId="0">
      <selection activeCell="O59" sqref="O59"/>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576</v>
      </c>
      <c r="L44" s="54" t="s">
        <v>577</v>
      </c>
      <c r="M44" s="54" t="s">
        <v>578</v>
      </c>
      <c r="N44" s="54" t="s">
        <v>579</v>
      </c>
      <c r="O44" s="55" t="s">
        <v>580</v>
      </c>
      <c r="P44" s="46"/>
      <c r="Q44" s="46"/>
      <c r="R44" s="46"/>
      <c r="S44" s="46"/>
      <c r="T44" s="46"/>
      <c r="U44" s="46"/>
    </row>
    <row r="45" spans="1:21" ht="30.75" customHeight="1" x14ac:dyDescent="0.15">
      <c r="A45" s="46"/>
      <c r="B45" s="1187" t="s">
        <v>11</v>
      </c>
      <c r="C45" s="1188"/>
      <c r="D45" s="56"/>
      <c r="E45" s="1193" t="s">
        <v>12</v>
      </c>
      <c r="F45" s="1193"/>
      <c r="G45" s="1193"/>
      <c r="H45" s="1193"/>
      <c r="I45" s="1193"/>
      <c r="J45" s="1194"/>
      <c r="K45" s="57">
        <v>557</v>
      </c>
      <c r="L45" s="58">
        <v>507</v>
      </c>
      <c r="M45" s="58">
        <v>492</v>
      </c>
      <c r="N45" s="58">
        <v>548</v>
      </c>
      <c r="O45" s="59">
        <v>609</v>
      </c>
      <c r="P45" s="46"/>
      <c r="Q45" s="46"/>
      <c r="R45" s="46"/>
      <c r="S45" s="46"/>
      <c r="T45" s="46"/>
      <c r="U45" s="46"/>
    </row>
    <row r="46" spans="1:21" ht="30.75" customHeight="1" x14ac:dyDescent="0.15">
      <c r="A46" s="46"/>
      <c r="B46" s="1189"/>
      <c r="C46" s="1190"/>
      <c r="D46" s="60"/>
      <c r="E46" s="1166" t="s">
        <v>13</v>
      </c>
      <c r="F46" s="1166"/>
      <c r="G46" s="1166"/>
      <c r="H46" s="1166"/>
      <c r="I46" s="1166"/>
      <c r="J46" s="1167"/>
      <c r="K46" s="61" t="s">
        <v>535</v>
      </c>
      <c r="L46" s="62" t="s">
        <v>535</v>
      </c>
      <c r="M46" s="62" t="s">
        <v>535</v>
      </c>
      <c r="N46" s="62" t="s">
        <v>535</v>
      </c>
      <c r="O46" s="63" t="s">
        <v>535</v>
      </c>
      <c r="P46" s="46"/>
      <c r="Q46" s="46"/>
      <c r="R46" s="46"/>
      <c r="S46" s="46"/>
      <c r="T46" s="46"/>
      <c r="U46" s="46"/>
    </row>
    <row r="47" spans="1:21" ht="30.75" customHeight="1" x14ac:dyDescent="0.15">
      <c r="A47" s="46"/>
      <c r="B47" s="1189"/>
      <c r="C47" s="1190"/>
      <c r="D47" s="60"/>
      <c r="E47" s="1166" t="s">
        <v>14</v>
      </c>
      <c r="F47" s="1166"/>
      <c r="G47" s="1166"/>
      <c r="H47" s="1166"/>
      <c r="I47" s="1166"/>
      <c r="J47" s="1167"/>
      <c r="K47" s="61" t="s">
        <v>535</v>
      </c>
      <c r="L47" s="62" t="s">
        <v>535</v>
      </c>
      <c r="M47" s="62" t="s">
        <v>535</v>
      </c>
      <c r="N47" s="62" t="s">
        <v>535</v>
      </c>
      <c r="O47" s="63" t="s">
        <v>535</v>
      </c>
      <c r="P47" s="46"/>
      <c r="Q47" s="46"/>
      <c r="R47" s="46"/>
      <c r="S47" s="46"/>
      <c r="T47" s="46"/>
      <c r="U47" s="46"/>
    </row>
    <row r="48" spans="1:21" ht="30.75" customHeight="1" x14ac:dyDescent="0.15">
      <c r="A48" s="46"/>
      <c r="B48" s="1189"/>
      <c r="C48" s="1190"/>
      <c r="D48" s="60"/>
      <c r="E48" s="1166" t="s">
        <v>15</v>
      </c>
      <c r="F48" s="1166"/>
      <c r="G48" s="1166"/>
      <c r="H48" s="1166"/>
      <c r="I48" s="1166"/>
      <c r="J48" s="1167"/>
      <c r="K48" s="61">
        <v>408</v>
      </c>
      <c r="L48" s="62">
        <v>407</v>
      </c>
      <c r="M48" s="62">
        <v>404</v>
      </c>
      <c r="N48" s="62">
        <v>419</v>
      </c>
      <c r="O48" s="63">
        <v>416</v>
      </c>
      <c r="P48" s="46"/>
      <c r="Q48" s="46"/>
      <c r="R48" s="46"/>
      <c r="S48" s="46"/>
      <c r="T48" s="46"/>
      <c r="U48" s="46"/>
    </row>
    <row r="49" spans="1:21" ht="30.75" customHeight="1" x14ac:dyDescent="0.15">
      <c r="A49" s="46"/>
      <c r="B49" s="1189"/>
      <c r="C49" s="1190"/>
      <c r="D49" s="60"/>
      <c r="E49" s="1166" t="s">
        <v>16</v>
      </c>
      <c r="F49" s="1166"/>
      <c r="G49" s="1166"/>
      <c r="H49" s="1166"/>
      <c r="I49" s="1166"/>
      <c r="J49" s="1167"/>
      <c r="K49" s="61">
        <v>14</v>
      </c>
      <c r="L49" s="62">
        <v>13</v>
      </c>
      <c r="M49" s="62">
        <v>16</v>
      </c>
      <c r="N49" s="62">
        <v>14</v>
      </c>
      <c r="O49" s="63">
        <v>16</v>
      </c>
      <c r="P49" s="46"/>
      <c r="Q49" s="46"/>
      <c r="R49" s="46"/>
      <c r="S49" s="46"/>
      <c r="T49" s="46"/>
      <c r="U49" s="46"/>
    </row>
    <row r="50" spans="1:21" ht="30.75" customHeight="1" x14ac:dyDescent="0.15">
      <c r="A50" s="46"/>
      <c r="B50" s="1189"/>
      <c r="C50" s="1190"/>
      <c r="D50" s="60"/>
      <c r="E50" s="1166" t="s">
        <v>17</v>
      </c>
      <c r="F50" s="1166"/>
      <c r="G50" s="1166"/>
      <c r="H50" s="1166"/>
      <c r="I50" s="1166"/>
      <c r="J50" s="1167"/>
      <c r="K50" s="61" t="s">
        <v>535</v>
      </c>
      <c r="L50" s="62" t="s">
        <v>535</v>
      </c>
      <c r="M50" s="62" t="s">
        <v>535</v>
      </c>
      <c r="N50" s="62" t="s">
        <v>535</v>
      </c>
      <c r="O50" s="63" t="s">
        <v>535</v>
      </c>
      <c r="P50" s="46"/>
      <c r="Q50" s="46"/>
      <c r="R50" s="46"/>
      <c r="S50" s="46"/>
      <c r="T50" s="46"/>
      <c r="U50" s="46"/>
    </row>
    <row r="51" spans="1:21" ht="30.75" customHeight="1" x14ac:dyDescent="0.15">
      <c r="A51" s="46"/>
      <c r="B51" s="1191"/>
      <c r="C51" s="1192"/>
      <c r="D51" s="64"/>
      <c r="E51" s="1166" t="s">
        <v>18</v>
      </c>
      <c r="F51" s="1166"/>
      <c r="G51" s="1166"/>
      <c r="H51" s="1166"/>
      <c r="I51" s="1166"/>
      <c r="J51" s="1167"/>
      <c r="K51" s="61">
        <v>0</v>
      </c>
      <c r="L51" s="62">
        <v>0</v>
      </c>
      <c r="M51" s="62">
        <v>0</v>
      </c>
      <c r="N51" s="62">
        <v>0</v>
      </c>
      <c r="O51" s="63">
        <v>0</v>
      </c>
      <c r="P51" s="46"/>
      <c r="Q51" s="46"/>
      <c r="R51" s="46"/>
      <c r="S51" s="46"/>
      <c r="T51" s="46"/>
      <c r="U51" s="46"/>
    </row>
    <row r="52" spans="1:21" ht="30.75" customHeight="1" x14ac:dyDescent="0.15">
      <c r="A52" s="46"/>
      <c r="B52" s="1164" t="s">
        <v>19</v>
      </c>
      <c r="C52" s="1165"/>
      <c r="D52" s="64"/>
      <c r="E52" s="1166" t="s">
        <v>20</v>
      </c>
      <c r="F52" s="1166"/>
      <c r="G52" s="1166"/>
      <c r="H52" s="1166"/>
      <c r="I52" s="1166"/>
      <c r="J52" s="1167"/>
      <c r="K52" s="61">
        <v>600</v>
      </c>
      <c r="L52" s="62">
        <v>583</v>
      </c>
      <c r="M52" s="62">
        <v>574</v>
      </c>
      <c r="N52" s="62">
        <v>596</v>
      </c>
      <c r="O52" s="63">
        <v>612</v>
      </c>
      <c r="P52" s="46"/>
      <c r="Q52" s="46"/>
      <c r="R52" s="46"/>
      <c r="S52" s="46"/>
      <c r="T52" s="46"/>
      <c r="U52" s="46"/>
    </row>
    <row r="53" spans="1:21" ht="30.75" customHeight="1" thickBot="1" x14ac:dyDescent="0.2">
      <c r="A53" s="46"/>
      <c r="B53" s="1168" t="s">
        <v>21</v>
      </c>
      <c r="C53" s="1169"/>
      <c r="D53" s="65"/>
      <c r="E53" s="1170" t="s">
        <v>22</v>
      </c>
      <c r="F53" s="1170"/>
      <c r="G53" s="1170"/>
      <c r="H53" s="1170"/>
      <c r="I53" s="1170"/>
      <c r="J53" s="1171"/>
      <c r="K53" s="66">
        <v>379</v>
      </c>
      <c r="L53" s="67">
        <v>344</v>
      </c>
      <c r="M53" s="67">
        <v>338</v>
      </c>
      <c r="N53" s="67">
        <v>385</v>
      </c>
      <c r="O53" s="68">
        <v>429</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594</v>
      </c>
      <c r="P56" s="46"/>
      <c r="Q56" s="46"/>
      <c r="R56" s="46"/>
      <c r="S56" s="46"/>
      <c r="T56" s="46"/>
      <c r="U56" s="46"/>
    </row>
    <row r="57" spans="1:21" ht="31.5" customHeight="1" thickBot="1" x14ac:dyDescent="0.2">
      <c r="A57" s="46"/>
      <c r="B57" s="74"/>
      <c r="C57" s="75"/>
      <c r="D57" s="75"/>
      <c r="E57" s="76"/>
      <c r="F57" s="76"/>
      <c r="G57" s="76"/>
      <c r="H57" s="76"/>
      <c r="I57" s="76"/>
      <c r="J57" s="77" t="s">
        <v>2</v>
      </c>
      <c r="K57" s="78" t="s">
        <v>595</v>
      </c>
      <c r="L57" s="79" t="s">
        <v>596</v>
      </c>
      <c r="M57" s="79" t="s">
        <v>597</v>
      </c>
      <c r="N57" s="79" t="s">
        <v>598</v>
      </c>
      <c r="O57" s="80" t="s">
        <v>599</v>
      </c>
      <c r="P57" s="46"/>
      <c r="Q57" s="46"/>
      <c r="R57" s="46"/>
      <c r="S57" s="46"/>
      <c r="T57" s="46"/>
      <c r="U57" s="46"/>
    </row>
    <row r="58" spans="1:21" ht="31.5" customHeight="1" x14ac:dyDescent="0.15">
      <c r="B58" s="1172" t="s">
        <v>26</v>
      </c>
      <c r="C58" s="1173"/>
      <c r="D58" s="1178" t="s">
        <v>27</v>
      </c>
      <c r="E58" s="1179"/>
      <c r="F58" s="1179"/>
      <c r="G58" s="1179"/>
      <c r="H58" s="1179"/>
      <c r="I58" s="1179"/>
      <c r="J58" s="1180"/>
      <c r="K58" s="81" t="s">
        <v>611</v>
      </c>
      <c r="L58" s="82" t="s">
        <v>611</v>
      </c>
      <c r="M58" s="82" t="s">
        <v>611</v>
      </c>
      <c r="N58" s="82" t="s">
        <v>611</v>
      </c>
      <c r="O58" s="83" t="s">
        <v>611</v>
      </c>
    </row>
    <row r="59" spans="1:21" ht="31.5" customHeight="1" x14ac:dyDescent="0.15">
      <c r="B59" s="1174"/>
      <c r="C59" s="1175"/>
      <c r="D59" s="1181" t="s">
        <v>28</v>
      </c>
      <c r="E59" s="1182"/>
      <c r="F59" s="1182"/>
      <c r="G59" s="1182"/>
      <c r="H59" s="1182"/>
      <c r="I59" s="1182"/>
      <c r="J59" s="1183"/>
      <c r="K59" s="84" t="s">
        <v>611</v>
      </c>
      <c r="L59" s="85" t="s">
        <v>611</v>
      </c>
      <c r="M59" s="85" t="s">
        <v>611</v>
      </c>
      <c r="N59" s="85" t="s">
        <v>611</v>
      </c>
      <c r="O59" s="350" t="s">
        <v>611</v>
      </c>
    </row>
    <row r="60" spans="1:21" ht="31.5" customHeight="1" thickBot="1" x14ac:dyDescent="0.2">
      <c r="B60" s="1176"/>
      <c r="C60" s="1177"/>
      <c r="D60" s="1184" t="s">
        <v>29</v>
      </c>
      <c r="E60" s="1185"/>
      <c r="F60" s="1185"/>
      <c r="G60" s="1185"/>
      <c r="H60" s="1185"/>
      <c r="I60" s="1185"/>
      <c r="J60" s="1186"/>
      <c r="K60" s="86" t="s">
        <v>611</v>
      </c>
      <c r="L60" s="87" t="s">
        <v>611</v>
      </c>
      <c r="M60" s="87" t="s">
        <v>611</v>
      </c>
      <c r="N60" s="87" t="s">
        <v>611</v>
      </c>
      <c r="O60" s="88" t="s">
        <v>535</v>
      </c>
    </row>
    <row r="61" spans="1:21" ht="24" customHeight="1" x14ac:dyDescent="0.15">
      <c r="B61" s="89"/>
      <c r="C61" s="89"/>
      <c r="D61" s="90" t="s">
        <v>30</v>
      </c>
      <c r="E61" s="91"/>
      <c r="F61" s="91"/>
      <c r="G61" s="91"/>
      <c r="H61" s="91"/>
      <c r="I61" s="91"/>
      <c r="J61" s="91"/>
      <c r="K61" s="91"/>
      <c r="L61" s="91"/>
      <c r="M61" s="91"/>
      <c r="N61" s="91"/>
      <c r="O61" s="91"/>
    </row>
    <row r="62" spans="1:21" ht="24" customHeight="1" x14ac:dyDescent="0.15">
      <c r="B62" s="92"/>
      <c r="C62" s="92"/>
      <c r="D62" s="90" t="s">
        <v>31</v>
      </c>
      <c r="E62" s="91"/>
      <c r="F62" s="91"/>
      <c r="G62" s="91"/>
      <c r="H62" s="91"/>
      <c r="I62" s="91"/>
      <c r="J62" s="91"/>
      <c r="K62" s="91"/>
      <c r="L62" s="91"/>
      <c r="M62" s="91"/>
      <c r="N62" s="91"/>
      <c r="O62" s="91"/>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Lp5P2Y/ClUrg4OtKtCyfn7gNOLLu8Xsg9MoxQwvTPErt3S0EiyciZrPTygOsKFVZI2QmFCtznFTCPm7BlwFsCw==" saltValue="2d7VQeIYYG0kfweLkLcJS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7"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576</v>
      </c>
      <c r="J40" s="100" t="s">
        <v>577</v>
      </c>
      <c r="K40" s="100" t="s">
        <v>578</v>
      </c>
      <c r="L40" s="100" t="s">
        <v>579</v>
      </c>
      <c r="M40" s="101" t="s">
        <v>580</v>
      </c>
    </row>
    <row r="41" spans="2:13" ht="27.75" customHeight="1" x14ac:dyDescent="0.15">
      <c r="B41" s="1207" t="s">
        <v>32</v>
      </c>
      <c r="C41" s="1208"/>
      <c r="D41" s="102"/>
      <c r="E41" s="1209" t="s">
        <v>33</v>
      </c>
      <c r="F41" s="1209"/>
      <c r="G41" s="1209"/>
      <c r="H41" s="1210"/>
      <c r="I41" s="341">
        <v>5625</v>
      </c>
      <c r="J41" s="342">
        <v>6163</v>
      </c>
      <c r="K41" s="342">
        <v>7344</v>
      </c>
      <c r="L41" s="342">
        <v>7477</v>
      </c>
      <c r="M41" s="343">
        <v>7940</v>
      </c>
    </row>
    <row r="42" spans="2:13" ht="27.75" customHeight="1" x14ac:dyDescent="0.15">
      <c r="B42" s="1197"/>
      <c r="C42" s="1198"/>
      <c r="D42" s="103"/>
      <c r="E42" s="1201" t="s">
        <v>34</v>
      </c>
      <c r="F42" s="1201"/>
      <c r="G42" s="1201"/>
      <c r="H42" s="1202"/>
      <c r="I42" s="344" t="s">
        <v>535</v>
      </c>
      <c r="J42" s="345" t="s">
        <v>535</v>
      </c>
      <c r="K42" s="345" t="s">
        <v>535</v>
      </c>
      <c r="L42" s="345" t="s">
        <v>535</v>
      </c>
      <c r="M42" s="346" t="s">
        <v>535</v>
      </c>
    </row>
    <row r="43" spans="2:13" ht="27.75" customHeight="1" x14ac:dyDescent="0.15">
      <c r="B43" s="1197"/>
      <c r="C43" s="1198"/>
      <c r="D43" s="103"/>
      <c r="E43" s="1201" t="s">
        <v>35</v>
      </c>
      <c r="F43" s="1201"/>
      <c r="G43" s="1201"/>
      <c r="H43" s="1202"/>
      <c r="I43" s="344">
        <v>4681</v>
      </c>
      <c r="J43" s="345">
        <v>4671</v>
      </c>
      <c r="K43" s="345">
        <v>4424</v>
      </c>
      <c r="L43" s="345">
        <v>4210</v>
      </c>
      <c r="M43" s="346">
        <v>4045</v>
      </c>
    </row>
    <row r="44" spans="2:13" ht="27.75" customHeight="1" x14ac:dyDescent="0.15">
      <c r="B44" s="1197"/>
      <c r="C44" s="1198"/>
      <c r="D44" s="103"/>
      <c r="E44" s="1201" t="s">
        <v>36</v>
      </c>
      <c r="F44" s="1201"/>
      <c r="G44" s="1201"/>
      <c r="H44" s="1202"/>
      <c r="I44" s="344">
        <v>123</v>
      </c>
      <c r="J44" s="345">
        <v>115</v>
      </c>
      <c r="K44" s="345">
        <v>126</v>
      </c>
      <c r="L44" s="345">
        <v>169</v>
      </c>
      <c r="M44" s="346">
        <v>160</v>
      </c>
    </row>
    <row r="45" spans="2:13" ht="27.75" customHeight="1" x14ac:dyDescent="0.15">
      <c r="B45" s="1197"/>
      <c r="C45" s="1198"/>
      <c r="D45" s="103"/>
      <c r="E45" s="1201" t="s">
        <v>37</v>
      </c>
      <c r="F45" s="1201"/>
      <c r="G45" s="1201"/>
      <c r="H45" s="1202"/>
      <c r="I45" s="344">
        <v>501</v>
      </c>
      <c r="J45" s="345">
        <v>468</v>
      </c>
      <c r="K45" s="345">
        <v>425</v>
      </c>
      <c r="L45" s="345">
        <v>404</v>
      </c>
      <c r="M45" s="346">
        <v>366</v>
      </c>
    </row>
    <row r="46" spans="2:13" ht="27.75" customHeight="1" x14ac:dyDescent="0.15">
      <c r="B46" s="1197"/>
      <c r="C46" s="1198"/>
      <c r="D46" s="104"/>
      <c r="E46" s="1201" t="s">
        <v>38</v>
      </c>
      <c r="F46" s="1201"/>
      <c r="G46" s="1201"/>
      <c r="H46" s="1202"/>
      <c r="I46" s="344" t="s">
        <v>535</v>
      </c>
      <c r="J46" s="345" t="s">
        <v>535</v>
      </c>
      <c r="K46" s="345" t="s">
        <v>535</v>
      </c>
      <c r="L46" s="345" t="s">
        <v>535</v>
      </c>
      <c r="M46" s="346" t="s">
        <v>535</v>
      </c>
    </row>
    <row r="47" spans="2:13" ht="27.75" customHeight="1" x14ac:dyDescent="0.15">
      <c r="B47" s="1197"/>
      <c r="C47" s="1198"/>
      <c r="D47" s="105"/>
      <c r="E47" s="1211" t="s">
        <v>39</v>
      </c>
      <c r="F47" s="1212"/>
      <c r="G47" s="1212"/>
      <c r="H47" s="1213"/>
      <c r="I47" s="344" t="s">
        <v>535</v>
      </c>
      <c r="J47" s="345" t="s">
        <v>535</v>
      </c>
      <c r="K47" s="345" t="s">
        <v>535</v>
      </c>
      <c r="L47" s="345" t="s">
        <v>535</v>
      </c>
      <c r="M47" s="346" t="s">
        <v>535</v>
      </c>
    </row>
    <row r="48" spans="2:13" ht="27.75" customHeight="1" x14ac:dyDescent="0.15">
      <c r="B48" s="1197"/>
      <c r="C48" s="1198"/>
      <c r="D48" s="103"/>
      <c r="E48" s="1201" t="s">
        <v>40</v>
      </c>
      <c r="F48" s="1201"/>
      <c r="G48" s="1201"/>
      <c r="H48" s="1202"/>
      <c r="I48" s="344" t="s">
        <v>535</v>
      </c>
      <c r="J48" s="345" t="s">
        <v>535</v>
      </c>
      <c r="K48" s="345" t="s">
        <v>535</v>
      </c>
      <c r="L48" s="345" t="s">
        <v>535</v>
      </c>
      <c r="M48" s="346" t="s">
        <v>535</v>
      </c>
    </row>
    <row r="49" spans="2:13" ht="27.75" customHeight="1" x14ac:dyDescent="0.15">
      <c r="B49" s="1199"/>
      <c r="C49" s="1200"/>
      <c r="D49" s="103"/>
      <c r="E49" s="1201" t="s">
        <v>41</v>
      </c>
      <c r="F49" s="1201"/>
      <c r="G49" s="1201"/>
      <c r="H49" s="1202"/>
      <c r="I49" s="344" t="s">
        <v>535</v>
      </c>
      <c r="J49" s="345" t="s">
        <v>535</v>
      </c>
      <c r="K49" s="345" t="s">
        <v>535</v>
      </c>
      <c r="L49" s="345" t="s">
        <v>535</v>
      </c>
      <c r="M49" s="346" t="s">
        <v>535</v>
      </c>
    </row>
    <row r="50" spans="2:13" ht="27.75" customHeight="1" x14ac:dyDescent="0.15">
      <c r="B50" s="1195" t="s">
        <v>42</v>
      </c>
      <c r="C50" s="1196"/>
      <c r="D50" s="106"/>
      <c r="E50" s="1201" t="s">
        <v>43</v>
      </c>
      <c r="F50" s="1201"/>
      <c r="G50" s="1201"/>
      <c r="H50" s="1202"/>
      <c r="I50" s="344">
        <v>1843</v>
      </c>
      <c r="J50" s="345">
        <v>1812</v>
      </c>
      <c r="K50" s="345">
        <v>1753</v>
      </c>
      <c r="L50" s="345">
        <v>2107</v>
      </c>
      <c r="M50" s="346">
        <v>2297</v>
      </c>
    </row>
    <row r="51" spans="2:13" ht="27.75" customHeight="1" x14ac:dyDescent="0.15">
      <c r="B51" s="1197"/>
      <c r="C51" s="1198"/>
      <c r="D51" s="103"/>
      <c r="E51" s="1201" t="s">
        <v>44</v>
      </c>
      <c r="F51" s="1201"/>
      <c r="G51" s="1201"/>
      <c r="H51" s="1202"/>
      <c r="I51" s="344" t="s">
        <v>535</v>
      </c>
      <c r="J51" s="345" t="s">
        <v>535</v>
      </c>
      <c r="K51" s="345" t="s">
        <v>535</v>
      </c>
      <c r="L51" s="345" t="s">
        <v>535</v>
      </c>
      <c r="M51" s="346" t="s">
        <v>535</v>
      </c>
    </row>
    <row r="52" spans="2:13" ht="27.75" customHeight="1" x14ac:dyDescent="0.15">
      <c r="B52" s="1199"/>
      <c r="C52" s="1200"/>
      <c r="D52" s="103"/>
      <c r="E52" s="1201" t="s">
        <v>45</v>
      </c>
      <c r="F52" s="1201"/>
      <c r="G52" s="1201"/>
      <c r="H52" s="1202"/>
      <c r="I52" s="344">
        <v>6539</v>
      </c>
      <c r="J52" s="345">
        <v>6949</v>
      </c>
      <c r="K52" s="345">
        <v>7505</v>
      </c>
      <c r="L52" s="345">
        <v>7425</v>
      </c>
      <c r="M52" s="346">
        <v>7495</v>
      </c>
    </row>
    <row r="53" spans="2:13" ht="27.75" customHeight="1" thickBot="1" x14ac:dyDescent="0.2">
      <c r="B53" s="1203" t="s">
        <v>46</v>
      </c>
      <c r="C53" s="1204"/>
      <c r="D53" s="107"/>
      <c r="E53" s="1205" t="s">
        <v>47</v>
      </c>
      <c r="F53" s="1205"/>
      <c r="G53" s="1205"/>
      <c r="H53" s="1206"/>
      <c r="I53" s="347">
        <v>2549</v>
      </c>
      <c r="J53" s="348">
        <v>2657</v>
      </c>
      <c r="K53" s="348">
        <v>3062</v>
      </c>
      <c r="L53" s="348">
        <v>2729</v>
      </c>
      <c r="M53" s="349">
        <v>2719</v>
      </c>
    </row>
    <row r="54" spans="2:13" ht="27.75" customHeight="1" x14ac:dyDescent="0.15">
      <c r="B54" s="108" t="s">
        <v>48</v>
      </c>
      <c r="C54" s="109"/>
      <c r="D54" s="109"/>
      <c r="E54" s="110"/>
      <c r="F54" s="110"/>
      <c r="G54" s="110"/>
      <c r="H54" s="110"/>
      <c r="I54" s="111"/>
      <c r="J54" s="111"/>
      <c r="K54" s="111"/>
      <c r="L54" s="111"/>
      <c r="M54" s="111"/>
    </row>
    <row r="55" spans="2:13" x14ac:dyDescent="0.15"/>
  </sheetData>
  <sheetProtection algorithmName="SHA-512" hashValue="3jnMcKxZv8HT99kZDinFDivz8C36AjS6dQlW/PEaWg6k2Wfvf7rzzUSP0QtRo5KGomemXmLFDJbXT3+4QWRhEg==" saltValue="6z8gFgfmUsGrKCVF0OGw8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election activeCell="C58" sqref="C58:E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49</v>
      </c>
    </row>
    <row r="54" spans="2:8" ht="29.25" customHeight="1" thickBot="1" x14ac:dyDescent="0.25">
      <c r="B54" s="113" t="s">
        <v>1</v>
      </c>
      <c r="C54" s="114"/>
      <c r="D54" s="114"/>
      <c r="E54" s="115" t="s">
        <v>2</v>
      </c>
      <c r="F54" s="116" t="s">
        <v>578</v>
      </c>
      <c r="G54" s="116" t="s">
        <v>579</v>
      </c>
      <c r="H54" s="117" t="s">
        <v>580</v>
      </c>
    </row>
    <row r="55" spans="2:8" ht="52.5" customHeight="1" x14ac:dyDescent="0.15">
      <c r="B55" s="118"/>
      <c r="C55" s="1222" t="s">
        <v>50</v>
      </c>
      <c r="D55" s="1222"/>
      <c r="E55" s="1223"/>
      <c r="F55" s="119">
        <v>491</v>
      </c>
      <c r="G55" s="119">
        <v>534</v>
      </c>
      <c r="H55" s="120">
        <v>688</v>
      </c>
    </row>
    <row r="56" spans="2:8" ht="52.5" customHeight="1" x14ac:dyDescent="0.15">
      <c r="B56" s="121"/>
      <c r="C56" s="1224" t="s">
        <v>51</v>
      </c>
      <c r="D56" s="1224"/>
      <c r="E56" s="1225"/>
      <c r="F56" s="122">
        <v>279</v>
      </c>
      <c r="G56" s="122">
        <v>346</v>
      </c>
      <c r="H56" s="123">
        <v>346</v>
      </c>
    </row>
    <row r="57" spans="2:8" ht="53.25" customHeight="1" x14ac:dyDescent="0.15">
      <c r="B57" s="121"/>
      <c r="C57" s="1226" t="s">
        <v>52</v>
      </c>
      <c r="D57" s="1226"/>
      <c r="E57" s="1227"/>
      <c r="F57" s="124">
        <v>678</v>
      </c>
      <c r="G57" s="124">
        <v>889</v>
      </c>
      <c r="H57" s="125">
        <v>789</v>
      </c>
    </row>
    <row r="58" spans="2:8" ht="45.75" customHeight="1" x14ac:dyDescent="0.15">
      <c r="B58" s="126"/>
      <c r="C58" s="1214" t="s">
        <v>606</v>
      </c>
      <c r="D58" s="1215"/>
      <c r="E58" s="1216"/>
      <c r="F58" s="127">
        <v>545</v>
      </c>
      <c r="G58" s="127">
        <v>745</v>
      </c>
      <c r="H58" s="128">
        <v>653</v>
      </c>
    </row>
    <row r="59" spans="2:8" ht="45.75" customHeight="1" x14ac:dyDescent="0.15">
      <c r="B59" s="126"/>
      <c r="C59" s="1214" t="s">
        <v>607</v>
      </c>
      <c r="D59" s="1215"/>
      <c r="E59" s="1216"/>
      <c r="F59" s="127">
        <v>84</v>
      </c>
      <c r="G59" s="127">
        <v>84</v>
      </c>
      <c r="H59" s="128">
        <v>84</v>
      </c>
    </row>
    <row r="60" spans="2:8" ht="45.75" customHeight="1" x14ac:dyDescent="0.15">
      <c r="B60" s="126"/>
      <c r="C60" s="1214" t="s">
        <v>608</v>
      </c>
      <c r="D60" s="1215"/>
      <c r="E60" s="1216"/>
      <c r="F60" s="127">
        <v>28</v>
      </c>
      <c r="G60" s="127">
        <v>28</v>
      </c>
      <c r="H60" s="128">
        <v>28</v>
      </c>
    </row>
    <row r="61" spans="2:8" ht="45.75" customHeight="1" x14ac:dyDescent="0.15">
      <c r="B61" s="126"/>
      <c r="C61" s="1214" t="s">
        <v>609</v>
      </c>
      <c r="D61" s="1215"/>
      <c r="E61" s="1216"/>
      <c r="F61" s="127">
        <v>18</v>
      </c>
      <c r="G61" s="127">
        <v>27</v>
      </c>
      <c r="H61" s="128">
        <v>20</v>
      </c>
    </row>
    <row r="62" spans="2:8" ht="45.75" customHeight="1" thickBot="1" x14ac:dyDescent="0.2">
      <c r="B62" s="129"/>
      <c r="C62" s="1217" t="s">
        <v>610</v>
      </c>
      <c r="D62" s="1218"/>
      <c r="E62" s="1219"/>
      <c r="F62" s="130">
        <v>4</v>
      </c>
      <c r="G62" s="130">
        <v>0</v>
      </c>
      <c r="H62" s="131">
        <v>4</v>
      </c>
    </row>
    <row r="63" spans="2:8" ht="52.5" customHeight="1" thickBot="1" x14ac:dyDescent="0.2">
      <c r="B63" s="132"/>
      <c r="C63" s="1220" t="s">
        <v>53</v>
      </c>
      <c r="D63" s="1220"/>
      <c r="E63" s="1221"/>
      <c r="F63" s="133">
        <v>1448</v>
      </c>
      <c r="G63" s="133">
        <v>1768</v>
      </c>
      <c r="H63" s="134">
        <v>1822</v>
      </c>
    </row>
    <row r="64" spans="2:8" x14ac:dyDescent="0.15"/>
  </sheetData>
  <sheetProtection algorithmName="SHA-512" hashValue="3NWsQD8lFk1KJIEZ/TFqTa46YfylZl35cz/LqhvxBga2YngDrQksIeswBKdnDvXa6l5kmtMtRp+eEeddftgoZQ==" saltValue="Iwxd9MosvZvxARIMZGSG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FB9F4-54BA-443C-B2AF-D942F67CAF46}">
  <sheetPr>
    <pageSetUpPr fitToPage="1"/>
  </sheetPr>
  <dimension ref="A1:DE85"/>
  <sheetViews>
    <sheetView showGridLines="0" topLeftCell="T46" zoomScaleNormal="100" zoomScaleSheetLayoutView="55" workbookViewId="0">
      <selection activeCell="AN65" sqref="AN65:DC69"/>
    </sheetView>
  </sheetViews>
  <sheetFormatPr defaultColWidth="0" defaultRowHeight="13.5" customHeight="1" zeroHeight="1" x14ac:dyDescent="0.15"/>
  <cols>
    <col min="1" max="1" width="6.375" style="254" customWidth="1"/>
    <col min="2" max="107" width="2.5" style="254" customWidth="1"/>
    <col min="108" max="108" width="6.125" style="260" customWidth="1"/>
    <col min="109" max="109" width="5.875" style="258" customWidth="1"/>
    <col min="110" max="16384" width="8.625" style="254" hidden="1"/>
  </cols>
  <sheetData>
    <row r="1" spans="1:109" ht="42.75" customHeight="1" x14ac:dyDescent="0.15">
      <c r="A1" s="351"/>
      <c r="B1" s="352"/>
      <c r="DD1" s="254"/>
      <c r="DE1" s="254"/>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4"/>
      <c r="DE2" s="254"/>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4"/>
      <c r="DE3" s="254"/>
    </row>
    <row r="4" spans="1:109" s="252"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2"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2"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2"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2"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2"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2"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2"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2"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2"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2"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2" customFormat="1" x14ac:dyDescent="0.15">
      <c r="A15" s="254"/>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2" customFormat="1" x14ac:dyDescent="0.15">
      <c r="A16" s="254"/>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2" customFormat="1" x14ac:dyDescent="0.15">
      <c r="A17" s="254"/>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2" customFormat="1" x14ac:dyDescent="0.15">
      <c r="A18" s="254"/>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4"/>
      <c r="DE19" s="254"/>
    </row>
    <row r="20" spans="1:109" x14ac:dyDescent="0.15">
      <c r="DD20" s="254"/>
      <c r="DE20" s="254"/>
    </row>
    <row r="21" spans="1:109" ht="17.25" customHeight="1" x14ac:dyDescent="0.15">
      <c r="B21" s="354"/>
      <c r="C21" s="256"/>
      <c r="D21" s="256"/>
      <c r="E21" s="256"/>
      <c r="F21" s="256"/>
      <c r="G21" s="256"/>
      <c r="H21" s="256"/>
      <c r="I21" s="256"/>
      <c r="J21" s="256"/>
      <c r="K21" s="256"/>
      <c r="L21" s="256"/>
      <c r="M21" s="256"/>
      <c r="N21" s="355"/>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355"/>
      <c r="AU21" s="256"/>
      <c r="AV21" s="256"/>
      <c r="AW21" s="256"/>
      <c r="AX21" s="256"/>
      <c r="AY21" s="256"/>
      <c r="AZ21" s="256"/>
      <c r="BA21" s="256"/>
      <c r="BB21" s="256"/>
      <c r="BC21" s="256"/>
      <c r="BD21" s="256"/>
      <c r="BE21" s="256"/>
      <c r="BF21" s="355"/>
      <c r="BG21" s="256"/>
      <c r="BH21" s="256"/>
      <c r="BI21" s="256"/>
      <c r="BJ21" s="256"/>
      <c r="BK21" s="256"/>
      <c r="BL21" s="256"/>
      <c r="BM21" s="256"/>
      <c r="BN21" s="256"/>
      <c r="BO21" s="256"/>
      <c r="BP21" s="256"/>
      <c r="BQ21" s="256"/>
      <c r="BR21" s="355"/>
      <c r="BS21" s="256"/>
      <c r="BT21" s="256"/>
      <c r="BU21" s="256"/>
      <c r="BV21" s="256"/>
      <c r="BW21" s="256"/>
      <c r="BX21" s="256"/>
      <c r="BY21" s="256"/>
      <c r="BZ21" s="256"/>
      <c r="CA21" s="256"/>
      <c r="CB21" s="256"/>
      <c r="CC21" s="256"/>
      <c r="CD21" s="355"/>
      <c r="CE21" s="256"/>
      <c r="CF21" s="256"/>
      <c r="CG21" s="256"/>
      <c r="CH21" s="256"/>
      <c r="CI21" s="256"/>
      <c r="CJ21" s="256"/>
      <c r="CK21" s="256"/>
      <c r="CL21" s="256"/>
      <c r="CM21" s="256"/>
      <c r="CN21" s="256"/>
      <c r="CO21" s="256"/>
      <c r="CP21" s="355"/>
      <c r="CQ21" s="256"/>
      <c r="CR21" s="256"/>
      <c r="CS21" s="256"/>
      <c r="CT21" s="256"/>
      <c r="CU21" s="256"/>
      <c r="CV21" s="256"/>
      <c r="CW21" s="256"/>
      <c r="CX21" s="256"/>
      <c r="CY21" s="256"/>
      <c r="CZ21" s="256"/>
      <c r="DA21" s="256"/>
      <c r="DB21" s="355"/>
      <c r="DC21" s="256"/>
      <c r="DD21" s="257"/>
      <c r="DE21" s="254"/>
    </row>
    <row r="22" spans="1:109" ht="17.25" customHeight="1" x14ac:dyDescent="0.15">
      <c r="B22" s="258"/>
    </row>
    <row r="23" spans="1:109" x14ac:dyDescent="0.15">
      <c r="B23" s="258"/>
    </row>
    <row r="24" spans="1:109" x14ac:dyDescent="0.15">
      <c r="B24" s="258"/>
    </row>
    <row r="25" spans="1:109" x14ac:dyDescent="0.15">
      <c r="B25" s="258"/>
    </row>
    <row r="26" spans="1:109" x14ac:dyDescent="0.15">
      <c r="B26" s="258"/>
    </row>
    <row r="27" spans="1:109" x14ac:dyDescent="0.15">
      <c r="B27" s="258"/>
    </row>
    <row r="28" spans="1:109" x14ac:dyDescent="0.15">
      <c r="B28" s="258"/>
    </row>
    <row r="29" spans="1:109" x14ac:dyDescent="0.15">
      <c r="B29" s="258"/>
    </row>
    <row r="30" spans="1:109" x14ac:dyDescent="0.15">
      <c r="B30" s="258"/>
    </row>
    <row r="31" spans="1:109" x14ac:dyDescent="0.15">
      <c r="B31" s="258"/>
    </row>
    <row r="32" spans="1:109" x14ac:dyDescent="0.15">
      <c r="B32" s="258"/>
    </row>
    <row r="33" spans="2:109" x14ac:dyDescent="0.15">
      <c r="B33" s="258"/>
    </row>
    <row r="34" spans="2:109" x14ac:dyDescent="0.15">
      <c r="B34" s="258"/>
    </row>
    <row r="35" spans="2:109" x14ac:dyDescent="0.15">
      <c r="B35" s="258"/>
    </row>
    <row r="36" spans="2:109" x14ac:dyDescent="0.15">
      <c r="B36" s="258"/>
    </row>
    <row r="37" spans="2:109" x14ac:dyDescent="0.15">
      <c r="B37" s="258"/>
    </row>
    <row r="38" spans="2:109" x14ac:dyDescent="0.15">
      <c r="B38" s="258"/>
    </row>
    <row r="39" spans="2:109" x14ac:dyDescent="0.15">
      <c r="B39" s="339"/>
      <c r="C39" s="310"/>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0"/>
      <c r="AY39" s="310"/>
      <c r="AZ39" s="310"/>
      <c r="BA39" s="310"/>
      <c r="BB39" s="310"/>
      <c r="BC39" s="310"/>
      <c r="BD39" s="310"/>
      <c r="BE39" s="310"/>
      <c r="BF39" s="310"/>
      <c r="BG39" s="310"/>
      <c r="BH39" s="310"/>
      <c r="BI39" s="310"/>
      <c r="BJ39" s="310"/>
      <c r="BK39" s="310"/>
      <c r="BL39" s="310"/>
      <c r="BM39" s="310"/>
      <c r="BN39" s="310"/>
      <c r="BO39" s="310"/>
      <c r="BP39" s="310"/>
      <c r="BQ39" s="310"/>
      <c r="BR39" s="310"/>
      <c r="BS39" s="310"/>
      <c r="BT39" s="310"/>
      <c r="BU39" s="310"/>
      <c r="BV39" s="310"/>
      <c r="BW39" s="310"/>
      <c r="BX39" s="310"/>
      <c r="BY39" s="310"/>
      <c r="BZ39" s="310"/>
      <c r="CA39" s="310"/>
      <c r="CB39" s="310"/>
      <c r="CC39" s="310"/>
      <c r="CD39" s="310"/>
      <c r="CE39" s="310"/>
      <c r="CF39" s="310"/>
      <c r="CG39" s="310"/>
      <c r="CH39" s="310"/>
      <c r="CI39" s="310"/>
      <c r="CJ39" s="310"/>
      <c r="CK39" s="310"/>
      <c r="CL39" s="310"/>
      <c r="CM39" s="310"/>
      <c r="CN39" s="310"/>
      <c r="CO39" s="310"/>
      <c r="CP39" s="310"/>
      <c r="CQ39" s="310"/>
      <c r="CR39" s="310"/>
      <c r="CS39" s="310"/>
      <c r="CT39" s="310"/>
      <c r="CU39" s="310"/>
      <c r="CV39" s="310"/>
      <c r="CW39" s="310"/>
      <c r="CX39" s="310"/>
      <c r="CY39" s="310"/>
      <c r="CZ39" s="310"/>
      <c r="DA39" s="310"/>
      <c r="DB39" s="310"/>
      <c r="DC39" s="310"/>
      <c r="DD39" s="340"/>
    </row>
    <row r="40" spans="2:109" x14ac:dyDescent="0.15">
      <c r="B40" s="356"/>
      <c r="DD40" s="356"/>
      <c r="DE40" s="254"/>
    </row>
    <row r="41" spans="2:109" ht="17.25" x14ac:dyDescent="0.15">
      <c r="B41" s="255" t="s">
        <v>612</v>
      </c>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6"/>
      <c r="BR41" s="256"/>
      <c r="BS41" s="256"/>
      <c r="BT41" s="256"/>
      <c r="BU41" s="256"/>
      <c r="BV41" s="256"/>
      <c r="BW41" s="256"/>
      <c r="BX41" s="256"/>
      <c r="BY41" s="256"/>
      <c r="BZ41" s="256"/>
      <c r="CA41" s="256"/>
      <c r="CB41" s="256"/>
      <c r="CC41" s="256"/>
      <c r="CD41" s="256"/>
      <c r="CE41" s="256"/>
      <c r="CF41" s="256"/>
      <c r="CG41" s="256"/>
      <c r="CH41" s="256"/>
      <c r="CI41" s="256"/>
      <c r="CJ41" s="256"/>
      <c r="CK41" s="256"/>
      <c r="CL41" s="256"/>
      <c r="CM41" s="256"/>
      <c r="CN41" s="256"/>
      <c r="CO41" s="256"/>
      <c r="CP41" s="256"/>
      <c r="CQ41" s="256"/>
      <c r="CR41" s="256"/>
      <c r="CS41" s="256"/>
      <c r="CT41" s="256"/>
      <c r="CU41" s="256"/>
      <c r="CV41" s="256"/>
      <c r="CW41" s="256"/>
      <c r="CX41" s="256"/>
      <c r="CY41" s="256"/>
      <c r="CZ41" s="256"/>
      <c r="DA41" s="256"/>
      <c r="DB41" s="256"/>
      <c r="DC41" s="256"/>
      <c r="DD41" s="257"/>
    </row>
    <row r="42" spans="2:109" x14ac:dyDescent="0.15">
      <c r="B42" s="258"/>
      <c r="G42" s="357"/>
      <c r="I42" s="358"/>
      <c r="J42" s="358"/>
      <c r="K42" s="358"/>
      <c r="AM42" s="357"/>
      <c r="AN42" s="357" t="s">
        <v>613</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8"/>
      <c r="AN43" s="1228" t="s">
        <v>621</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x14ac:dyDescent="0.15">
      <c r="B44" s="258"/>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x14ac:dyDescent="0.15">
      <c r="B45" s="258"/>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x14ac:dyDescent="0.15">
      <c r="B46" s="258"/>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x14ac:dyDescent="0.15">
      <c r="B47" s="258"/>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x14ac:dyDescent="0.15">
      <c r="B48" s="258"/>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8"/>
      <c r="AN49" s="254" t="s">
        <v>614</v>
      </c>
    </row>
    <row r="50" spans="1:109" x14ac:dyDescent="0.15">
      <c r="B50" s="258"/>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576</v>
      </c>
      <c r="BQ50" s="1241"/>
      <c r="BR50" s="1241"/>
      <c r="BS50" s="1241"/>
      <c r="BT50" s="1241"/>
      <c r="BU50" s="1241"/>
      <c r="BV50" s="1241"/>
      <c r="BW50" s="1241"/>
      <c r="BX50" s="1241" t="s">
        <v>577</v>
      </c>
      <c r="BY50" s="1241"/>
      <c r="BZ50" s="1241"/>
      <c r="CA50" s="1241"/>
      <c r="CB50" s="1241"/>
      <c r="CC50" s="1241"/>
      <c r="CD50" s="1241"/>
      <c r="CE50" s="1241"/>
      <c r="CF50" s="1241" t="s">
        <v>578</v>
      </c>
      <c r="CG50" s="1241"/>
      <c r="CH50" s="1241"/>
      <c r="CI50" s="1241"/>
      <c r="CJ50" s="1241"/>
      <c r="CK50" s="1241"/>
      <c r="CL50" s="1241"/>
      <c r="CM50" s="1241"/>
      <c r="CN50" s="1241" t="s">
        <v>579</v>
      </c>
      <c r="CO50" s="1241"/>
      <c r="CP50" s="1241"/>
      <c r="CQ50" s="1241"/>
      <c r="CR50" s="1241"/>
      <c r="CS50" s="1241"/>
      <c r="CT50" s="1241"/>
      <c r="CU50" s="1241"/>
      <c r="CV50" s="1241" t="s">
        <v>580</v>
      </c>
      <c r="CW50" s="1241"/>
      <c r="CX50" s="1241"/>
      <c r="CY50" s="1241"/>
      <c r="CZ50" s="1241"/>
      <c r="DA50" s="1241"/>
      <c r="DB50" s="1241"/>
      <c r="DC50" s="1241"/>
    </row>
    <row r="51" spans="1:109" ht="13.5" customHeight="1" x14ac:dyDescent="0.15">
      <c r="B51" s="258"/>
      <c r="G51" s="1247"/>
      <c r="H51" s="1247"/>
      <c r="I51" s="1245"/>
      <c r="J51" s="1245"/>
      <c r="K51" s="1243"/>
      <c r="L51" s="1243"/>
      <c r="M51" s="1243"/>
      <c r="N51" s="1243"/>
      <c r="AM51" s="359"/>
      <c r="AN51" s="1244" t="s">
        <v>615</v>
      </c>
      <c r="AO51" s="1244"/>
      <c r="AP51" s="1244"/>
      <c r="AQ51" s="1244"/>
      <c r="AR51" s="1244"/>
      <c r="AS51" s="1244"/>
      <c r="AT51" s="1244"/>
      <c r="AU51" s="1244"/>
      <c r="AV51" s="1244"/>
      <c r="AW51" s="1244"/>
      <c r="AX51" s="1244"/>
      <c r="AY51" s="1244"/>
      <c r="AZ51" s="1244"/>
      <c r="BA51" s="1244"/>
      <c r="BB51" s="1244" t="s">
        <v>616</v>
      </c>
      <c r="BC51" s="1244"/>
      <c r="BD51" s="1244"/>
      <c r="BE51" s="1244"/>
      <c r="BF51" s="1244"/>
      <c r="BG51" s="1244"/>
      <c r="BH51" s="1244"/>
      <c r="BI51" s="1244"/>
      <c r="BJ51" s="1244"/>
      <c r="BK51" s="1244"/>
      <c r="BL51" s="1244"/>
      <c r="BM51" s="1244"/>
      <c r="BN51" s="1244"/>
      <c r="BO51" s="1244"/>
      <c r="BP51" s="1242">
        <v>70.099999999999994</v>
      </c>
      <c r="BQ51" s="1242"/>
      <c r="BR51" s="1242"/>
      <c r="BS51" s="1242"/>
      <c r="BT51" s="1242"/>
      <c r="BU51" s="1242"/>
      <c r="BV51" s="1242"/>
      <c r="BW51" s="1242"/>
      <c r="BX51" s="1242">
        <v>75.3</v>
      </c>
      <c r="BY51" s="1242"/>
      <c r="BZ51" s="1242"/>
      <c r="CA51" s="1242"/>
      <c r="CB51" s="1242"/>
      <c r="CC51" s="1242"/>
      <c r="CD51" s="1242"/>
      <c r="CE51" s="1242"/>
      <c r="CF51" s="1242">
        <v>84.1</v>
      </c>
      <c r="CG51" s="1242"/>
      <c r="CH51" s="1242"/>
      <c r="CI51" s="1242"/>
      <c r="CJ51" s="1242"/>
      <c r="CK51" s="1242"/>
      <c r="CL51" s="1242"/>
      <c r="CM51" s="1242"/>
      <c r="CN51" s="1242">
        <v>69.7</v>
      </c>
      <c r="CO51" s="1242"/>
      <c r="CP51" s="1242"/>
      <c r="CQ51" s="1242"/>
      <c r="CR51" s="1242"/>
      <c r="CS51" s="1242"/>
      <c r="CT51" s="1242"/>
      <c r="CU51" s="1242"/>
      <c r="CV51" s="1242">
        <v>71.400000000000006</v>
      </c>
      <c r="CW51" s="1242"/>
      <c r="CX51" s="1242"/>
      <c r="CY51" s="1242"/>
      <c r="CZ51" s="1242"/>
      <c r="DA51" s="1242"/>
      <c r="DB51" s="1242"/>
      <c r="DC51" s="1242"/>
    </row>
    <row r="52" spans="1:109" x14ac:dyDescent="0.15">
      <c r="B52" s="258"/>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x14ac:dyDescent="0.15">
      <c r="A53" s="358"/>
      <c r="B53" s="258"/>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617</v>
      </c>
      <c r="BC53" s="1244"/>
      <c r="BD53" s="1244"/>
      <c r="BE53" s="1244"/>
      <c r="BF53" s="1244"/>
      <c r="BG53" s="1244"/>
      <c r="BH53" s="1244"/>
      <c r="BI53" s="1244"/>
      <c r="BJ53" s="1244"/>
      <c r="BK53" s="1244"/>
      <c r="BL53" s="1244"/>
      <c r="BM53" s="1244"/>
      <c r="BN53" s="1244"/>
      <c r="BO53" s="1244"/>
      <c r="BP53" s="1242">
        <v>63.8</v>
      </c>
      <c r="BQ53" s="1242"/>
      <c r="BR53" s="1242"/>
      <c r="BS53" s="1242"/>
      <c r="BT53" s="1242"/>
      <c r="BU53" s="1242"/>
      <c r="BV53" s="1242"/>
      <c r="BW53" s="1242"/>
      <c r="BX53" s="1242">
        <v>64.900000000000006</v>
      </c>
      <c r="BY53" s="1242"/>
      <c r="BZ53" s="1242"/>
      <c r="CA53" s="1242"/>
      <c r="CB53" s="1242"/>
      <c r="CC53" s="1242"/>
      <c r="CD53" s="1242"/>
      <c r="CE53" s="1242"/>
      <c r="CF53" s="1242">
        <v>63.6</v>
      </c>
      <c r="CG53" s="1242"/>
      <c r="CH53" s="1242"/>
      <c r="CI53" s="1242"/>
      <c r="CJ53" s="1242"/>
      <c r="CK53" s="1242"/>
      <c r="CL53" s="1242"/>
      <c r="CM53" s="1242"/>
      <c r="CN53" s="1242">
        <v>58.2</v>
      </c>
      <c r="CO53" s="1242"/>
      <c r="CP53" s="1242"/>
      <c r="CQ53" s="1242"/>
      <c r="CR53" s="1242"/>
      <c r="CS53" s="1242"/>
      <c r="CT53" s="1242"/>
      <c r="CU53" s="1242"/>
      <c r="CV53" s="1242">
        <v>64.900000000000006</v>
      </c>
      <c r="CW53" s="1242"/>
      <c r="CX53" s="1242"/>
      <c r="CY53" s="1242"/>
      <c r="CZ53" s="1242"/>
      <c r="DA53" s="1242"/>
      <c r="DB53" s="1242"/>
      <c r="DC53" s="1242"/>
    </row>
    <row r="54" spans="1:109" x14ac:dyDescent="0.15">
      <c r="A54" s="358"/>
      <c r="B54" s="258"/>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x14ac:dyDescent="0.15">
      <c r="A55" s="358"/>
      <c r="B55" s="258"/>
      <c r="G55" s="1237"/>
      <c r="H55" s="1237"/>
      <c r="I55" s="1237"/>
      <c r="J55" s="1237"/>
      <c r="K55" s="1243"/>
      <c r="L55" s="1243"/>
      <c r="M55" s="1243"/>
      <c r="N55" s="1243"/>
      <c r="AN55" s="1241" t="s">
        <v>618</v>
      </c>
      <c r="AO55" s="1241"/>
      <c r="AP55" s="1241"/>
      <c r="AQ55" s="1241"/>
      <c r="AR55" s="1241"/>
      <c r="AS55" s="1241"/>
      <c r="AT55" s="1241"/>
      <c r="AU55" s="1241"/>
      <c r="AV55" s="1241"/>
      <c r="AW55" s="1241"/>
      <c r="AX55" s="1241"/>
      <c r="AY55" s="1241"/>
      <c r="AZ55" s="1241"/>
      <c r="BA55" s="1241"/>
      <c r="BB55" s="1244" t="s">
        <v>616</v>
      </c>
      <c r="BC55" s="1244"/>
      <c r="BD55" s="1244"/>
      <c r="BE55" s="1244"/>
      <c r="BF55" s="1244"/>
      <c r="BG55" s="1244"/>
      <c r="BH55" s="1244"/>
      <c r="BI55" s="1244"/>
      <c r="BJ55" s="1244"/>
      <c r="BK55" s="1244"/>
      <c r="BL55" s="1244"/>
      <c r="BM55" s="1244"/>
      <c r="BN55" s="1244"/>
      <c r="BO55" s="1244"/>
      <c r="BP55" s="1242">
        <v>48.4</v>
      </c>
      <c r="BQ55" s="1242"/>
      <c r="BR55" s="1242"/>
      <c r="BS55" s="1242"/>
      <c r="BT55" s="1242"/>
      <c r="BU55" s="1242"/>
      <c r="BV55" s="1242"/>
      <c r="BW55" s="1242"/>
      <c r="BX55" s="1242">
        <v>43</v>
      </c>
      <c r="BY55" s="1242"/>
      <c r="BZ55" s="1242"/>
      <c r="CA55" s="1242"/>
      <c r="CB55" s="1242"/>
      <c r="CC55" s="1242"/>
      <c r="CD55" s="1242"/>
      <c r="CE55" s="1242"/>
      <c r="CF55" s="1242">
        <v>32.4</v>
      </c>
      <c r="CG55" s="1242"/>
      <c r="CH55" s="1242"/>
      <c r="CI55" s="1242"/>
      <c r="CJ55" s="1242"/>
      <c r="CK55" s="1242"/>
      <c r="CL55" s="1242"/>
      <c r="CM55" s="1242"/>
      <c r="CN55" s="1242">
        <v>20</v>
      </c>
      <c r="CO55" s="1242"/>
      <c r="CP55" s="1242"/>
      <c r="CQ55" s="1242"/>
      <c r="CR55" s="1242"/>
      <c r="CS55" s="1242"/>
      <c r="CT55" s="1242"/>
      <c r="CU55" s="1242"/>
      <c r="CV55" s="1242">
        <v>7.4</v>
      </c>
      <c r="CW55" s="1242"/>
      <c r="CX55" s="1242"/>
      <c r="CY55" s="1242"/>
      <c r="CZ55" s="1242"/>
      <c r="DA55" s="1242"/>
      <c r="DB55" s="1242"/>
      <c r="DC55" s="1242"/>
    </row>
    <row r="56" spans="1:109" x14ac:dyDescent="0.15">
      <c r="A56" s="358"/>
      <c r="B56" s="258"/>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x14ac:dyDescent="0.15">
      <c r="B57" s="362"/>
      <c r="G57" s="1237"/>
      <c r="H57" s="1237"/>
      <c r="I57" s="1246"/>
      <c r="J57" s="1246"/>
      <c r="K57" s="1243"/>
      <c r="L57" s="1243"/>
      <c r="M57" s="1243"/>
      <c r="N57" s="1243"/>
      <c r="AM57" s="254"/>
      <c r="AN57" s="1241"/>
      <c r="AO57" s="1241"/>
      <c r="AP57" s="1241"/>
      <c r="AQ57" s="1241"/>
      <c r="AR57" s="1241"/>
      <c r="AS57" s="1241"/>
      <c r="AT57" s="1241"/>
      <c r="AU57" s="1241"/>
      <c r="AV57" s="1241"/>
      <c r="AW57" s="1241"/>
      <c r="AX57" s="1241"/>
      <c r="AY57" s="1241"/>
      <c r="AZ57" s="1241"/>
      <c r="BA57" s="1241"/>
      <c r="BB57" s="1244" t="s">
        <v>617</v>
      </c>
      <c r="BC57" s="1244"/>
      <c r="BD57" s="1244"/>
      <c r="BE57" s="1244"/>
      <c r="BF57" s="1244"/>
      <c r="BG57" s="1244"/>
      <c r="BH57" s="1244"/>
      <c r="BI57" s="1244"/>
      <c r="BJ57" s="1244"/>
      <c r="BK57" s="1244"/>
      <c r="BL57" s="1244"/>
      <c r="BM57" s="1244"/>
      <c r="BN57" s="1244"/>
      <c r="BO57" s="1244"/>
      <c r="BP57" s="1242">
        <v>61.8</v>
      </c>
      <c r="BQ57" s="1242"/>
      <c r="BR57" s="1242"/>
      <c r="BS57" s="1242"/>
      <c r="BT57" s="1242"/>
      <c r="BU57" s="1242"/>
      <c r="BV57" s="1242"/>
      <c r="BW57" s="1242"/>
      <c r="BX57" s="1242">
        <v>62.8</v>
      </c>
      <c r="BY57" s="1242"/>
      <c r="BZ57" s="1242"/>
      <c r="CA57" s="1242"/>
      <c r="CB57" s="1242"/>
      <c r="CC57" s="1242"/>
      <c r="CD57" s="1242"/>
      <c r="CE57" s="1242"/>
      <c r="CF57" s="1242">
        <v>64.2</v>
      </c>
      <c r="CG57" s="1242"/>
      <c r="CH57" s="1242"/>
      <c r="CI57" s="1242"/>
      <c r="CJ57" s="1242"/>
      <c r="CK57" s="1242"/>
      <c r="CL57" s="1242"/>
      <c r="CM57" s="1242"/>
      <c r="CN57" s="1242">
        <v>67</v>
      </c>
      <c r="CO57" s="1242"/>
      <c r="CP57" s="1242"/>
      <c r="CQ57" s="1242"/>
      <c r="CR57" s="1242"/>
      <c r="CS57" s="1242"/>
      <c r="CT57" s="1242"/>
      <c r="CU57" s="1242"/>
      <c r="CV57" s="1242">
        <v>67.8</v>
      </c>
      <c r="CW57" s="1242"/>
      <c r="CX57" s="1242"/>
      <c r="CY57" s="1242"/>
      <c r="CZ57" s="1242"/>
      <c r="DA57" s="1242"/>
      <c r="DB57" s="1242"/>
      <c r="DC57" s="1242"/>
      <c r="DD57" s="363"/>
      <c r="DE57" s="362"/>
    </row>
    <row r="58" spans="1:109" s="358" customFormat="1" x14ac:dyDescent="0.15">
      <c r="A58" s="254"/>
      <c r="B58" s="362"/>
      <c r="G58" s="1237"/>
      <c r="H58" s="1237"/>
      <c r="I58" s="1246"/>
      <c r="J58" s="1246"/>
      <c r="K58" s="1243"/>
      <c r="L58" s="1243"/>
      <c r="M58" s="1243"/>
      <c r="N58" s="1243"/>
      <c r="AM58" s="254"/>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x14ac:dyDescent="0.15">
      <c r="A59" s="254"/>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4"/>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4"/>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4"/>
    </row>
    <row r="63" spans="1:109" ht="17.25" x14ac:dyDescent="0.15">
      <c r="B63" s="311" t="s">
        <v>619</v>
      </c>
    </row>
    <row r="64" spans="1:109" x14ac:dyDescent="0.15">
      <c r="B64" s="258"/>
      <c r="G64" s="357"/>
      <c r="I64" s="369"/>
      <c r="J64" s="369"/>
      <c r="K64" s="369"/>
      <c r="L64" s="369"/>
      <c r="M64" s="369"/>
      <c r="N64" s="370"/>
      <c r="AM64" s="357"/>
      <c r="AN64" s="357" t="s">
        <v>613</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8"/>
      <c r="AN65" s="1228" t="s">
        <v>622</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x14ac:dyDescent="0.15">
      <c r="B66" s="258"/>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x14ac:dyDescent="0.15">
      <c r="B67" s="258"/>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x14ac:dyDescent="0.15">
      <c r="B68" s="258"/>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x14ac:dyDescent="0.15">
      <c r="B69" s="258"/>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x14ac:dyDescent="0.15">
      <c r="B70" s="258"/>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8"/>
      <c r="G71" s="374"/>
      <c r="I71" s="375"/>
      <c r="J71" s="372"/>
      <c r="K71" s="372"/>
      <c r="L71" s="373"/>
      <c r="M71" s="372"/>
      <c r="N71" s="373"/>
      <c r="AM71" s="374"/>
      <c r="AN71" s="254" t="s">
        <v>614</v>
      </c>
    </row>
    <row r="72" spans="2:107" x14ac:dyDescent="0.15">
      <c r="B72" s="258"/>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576</v>
      </c>
      <c r="BQ72" s="1241"/>
      <c r="BR72" s="1241"/>
      <c r="BS72" s="1241"/>
      <c r="BT72" s="1241"/>
      <c r="BU72" s="1241"/>
      <c r="BV72" s="1241"/>
      <c r="BW72" s="1241"/>
      <c r="BX72" s="1241" t="s">
        <v>577</v>
      </c>
      <c r="BY72" s="1241"/>
      <c r="BZ72" s="1241"/>
      <c r="CA72" s="1241"/>
      <c r="CB72" s="1241"/>
      <c r="CC72" s="1241"/>
      <c r="CD72" s="1241"/>
      <c r="CE72" s="1241"/>
      <c r="CF72" s="1241" t="s">
        <v>578</v>
      </c>
      <c r="CG72" s="1241"/>
      <c r="CH72" s="1241"/>
      <c r="CI72" s="1241"/>
      <c r="CJ72" s="1241"/>
      <c r="CK72" s="1241"/>
      <c r="CL72" s="1241"/>
      <c r="CM72" s="1241"/>
      <c r="CN72" s="1241" t="s">
        <v>579</v>
      </c>
      <c r="CO72" s="1241"/>
      <c r="CP72" s="1241"/>
      <c r="CQ72" s="1241"/>
      <c r="CR72" s="1241"/>
      <c r="CS72" s="1241"/>
      <c r="CT72" s="1241"/>
      <c r="CU72" s="1241"/>
      <c r="CV72" s="1241" t="s">
        <v>580</v>
      </c>
      <c r="CW72" s="1241"/>
      <c r="CX72" s="1241"/>
      <c r="CY72" s="1241"/>
      <c r="CZ72" s="1241"/>
      <c r="DA72" s="1241"/>
      <c r="DB72" s="1241"/>
      <c r="DC72" s="1241"/>
    </row>
    <row r="73" spans="2:107" x14ac:dyDescent="0.15">
      <c r="B73" s="258"/>
      <c r="G73" s="1247"/>
      <c r="H73" s="1247"/>
      <c r="I73" s="1247"/>
      <c r="J73" s="1247"/>
      <c r="K73" s="1248"/>
      <c r="L73" s="1248"/>
      <c r="M73" s="1248"/>
      <c r="N73" s="1248"/>
      <c r="AM73" s="359"/>
      <c r="AN73" s="1244" t="s">
        <v>615</v>
      </c>
      <c r="AO73" s="1244"/>
      <c r="AP73" s="1244"/>
      <c r="AQ73" s="1244"/>
      <c r="AR73" s="1244"/>
      <c r="AS73" s="1244"/>
      <c r="AT73" s="1244"/>
      <c r="AU73" s="1244"/>
      <c r="AV73" s="1244"/>
      <c r="AW73" s="1244"/>
      <c r="AX73" s="1244"/>
      <c r="AY73" s="1244"/>
      <c r="AZ73" s="1244"/>
      <c r="BA73" s="1244"/>
      <c r="BB73" s="1244" t="s">
        <v>616</v>
      </c>
      <c r="BC73" s="1244"/>
      <c r="BD73" s="1244"/>
      <c r="BE73" s="1244"/>
      <c r="BF73" s="1244"/>
      <c r="BG73" s="1244"/>
      <c r="BH73" s="1244"/>
      <c r="BI73" s="1244"/>
      <c r="BJ73" s="1244"/>
      <c r="BK73" s="1244"/>
      <c r="BL73" s="1244"/>
      <c r="BM73" s="1244"/>
      <c r="BN73" s="1244"/>
      <c r="BO73" s="1244"/>
      <c r="BP73" s="1242">
        <v>70.099999999999994</v>
      </c>
      <c r="BQ73" s="1242"/>
      <c r="BR73" s="1242"/>
      <c r="BS73" s="1242"/>
      <c r="BT73" s="1242"/>
      <c r="BU73" s="1242"/>
      <c r="BV73" s="1242"/>
      <c r="BW73" s="1242"/>
      <c r="BX73" s="1242">
        <v>75.3</v>
      </c>
      <c r="BY73" s="1242"/>
      <c r="BZ73" s="1242"/>
      <c r="CA73" s="1242"/>
      <c r="CB73" s="1242"/>
      <c r="CC73" s="1242"/>
      <c r="CD73" s="1242"/>
      <c r="CE73" s="1242"/>
      <c r="CF73" s="1242">
        <v>84.1</v>
      </c>
      <c r="CG73" s="1242"/>
      <c r="CH73" s="1242"/>
      <c r="CI73" s="1242"/>
      <c r="CJ73" s="1242"/>
      <c r="CK73" s="1242"/>
      <c r="CL73" s="1242"/>
      <c r="CM73" s="1242"/>
      <c r="CN73" s="1242">
        <v>69.7</v>
      </c>
      <c r="CO73" s="1242"/>
      <c r="CP73" s="1242"/>
      <c r="CQ73" s="1242"/>
      <c r="CR73" s="1242"/>
      <c r="CS73" s="1242"/>
      <c r="CT73" s="1242"/>
      <c r="CU73" s="1242"/>
      <c r="CV73" s="1242">
        <v>71.400000000000006</v>
      </c>
      <c r="CW73" s="1242"/>
      <c r="CX73" s="1242"/>
      <c r="CY73" s="1242"/>
      <c r="CZ73" s="1242"/>
      <c r="DA73" s="1242"/>
      <c r="DB73" s="1242"/>
      <c r="DC73" s="1242"/>
    </row>
    <row r="74" spans="2:107" x14ac:dyDescent="0.15">
      <c r="B74" s="258"/>
      <c r="G74" s="1247"/>
      <c r="H74" s="1247"/>
      <c r="I74" s="1247"/>
      <c r="J74" s="1247"/>
      <c r="K74" s="1248"/>
      <c r="L74" s="1248"/>
      <c r="M74" s="1248"/>
      <c r="N74" s="1248"/>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x14ac:dyDescent="0.15">
      <c r="B75" s="258"/>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620</v>
      </c>
      <c r="BC75" s="1244"/>
      <c r="BD75" s="1244"/>
      <c r="BE75" s="1244"/>
      <c r="BF75" s="1244"/>
      <c r="BG75" s="1244"/>
      <c r="BH75" s="1244"/>
      <c r="BI75" s="1244"/>
      <c r="BJ75" s="1244"/>
      <c r="BK75" s="1244"/>
      <c r="BL75" s="1244"/>
      <c r="BM75" s="1244"/>
      <c r="BN75" s="1244"/>
      <c r="BO75" s="1244"/>
      <c r="BP75" s="1242">
        <v>10.5</v>
      </c>
      <c r="BQ75" s="1242"/>
      <c r="BR75" s="1242"/>
      <c r="BS75" s="1242"/>
      <c r="BT75" s="1242"/>
      <c r="BU75" s="1242"/>
      <c r="BV75" s="1242"/>
      <c r="BW75" s="1242"/>
      <c r="BX75" s="1242">
        <v>10.4</v>
      </c>
      <c r="BY75" s="1242"/>
      <c r="BZ75" s="1242"/>
      <c r="CA75" s="1242"/>
      <c r="CB75" s="1242"/>
      <c r="CC75" s="1242"/>
      <c r="CD75" s="1242"/>
      <c r="CE75" s="1242"/>
      <c r="CF75" s="1242">
        <v>9.8000000000000007</v>
      </c>
      <c r="CG75" s="1242"/>
      <c r="CH75" s="1242"/>
      <c r="CI75" s="1242"/>
      <c r="CJ75" s="1242"/>
      <c r="CK75" s="1242"/>
      <c r="CL75" s="1242"/>
      <c r="CM75" s="1242"/>
      <c r="CN75" s="1242">
        <v>9.6</v>
      </c>
      <c r="CO75" s="1242"/>
      <c r="CP75" s="1242"/>
      <c r="CQ75" s="1242"/>
      <c r="CR75" s="1242"/>
      <c r="CS75" s="1242"/>
      <c r="CT75" s="1242"/>
      <c r="CU75" s="1242"/>
      <c r="CV75" s="1242">
        <v>10.1</v>
      </c>
      <c r="CW75" s="1242"/>
      <c r="CX75" s="1242"/>
      <c r="CY75" s="1242"/>
      <c r="CZ75" s="1242"/>
      <c r="DA75" s="1242"/>
      <c r="DB75" s="1242"/>
      <c r="DC75" s="1242"/>
    </row>
    <row r="76" spans="2:107" x14ac:dyDescent="0.15">
      <c r="B76" s="258"/>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x14ac:dyDescent="0.15">
      <c r="B77" s="258"/>
      <c r="G77" s="1237"/>
      <c r="H77" s="1237"/>
      <c r="I77" s="1237"/>
      <c r="J77" s="1237"/>
      <c r="K77" s="1248"/>
      <c r="L77" s="1248"/>
      <c r="M77" s="1248"/>
      <c r="N77" s="1248"/>
      <c r="AN77" s="1241" t="s">
        <v>618</v>
      </c>
      <c r="AO77" s="1241"/>
      <c r="AP77" s="1241"/>
      <c r="AQ77" s="1241"/>
      <c r="AR77" s="1241"/>
      <c r="AS77" s="1241"/>
      <c r="AT77" s="1241"/>
      <c r="AU77" s="1241"/>
      <c r="AV77" s="1241"/>
      <c r="AW77" s="1241"/>
      <c r="AX77" s="1241"/>
      <c r="AY77" s="1241"/>
      <c r="AZ77" s="1241"/>
      <c r="BA77" s="1241"/>
      <c r="BB77" s="1244" t="s">
        <v>616</v>
      </c>
      <c r="BC77" s="1244"/>
      <c r="BD77" s="1244"/>
      <c r="BE77" s="1244"/>
      <c r="BF77" s="1244"/>
      <c r="BG77" s="1244"/>
      <c r="BH77" s="1244"/>
      <c r="BI77" s="1244"/>
      <c r="BJ77" s="1244"/>
      <c r="BK77" s="1244"/>
      <c r="BL77" s="1244"/>
      <c r="BM77" s="1244"/>
      <c r="BN77" s="1244"/>
      <c r="BO77" s="1244"/>
      <c r="BP77" s="1242">
        <v>48.4</v>
      </c>
      <c r="BQ77" s="1242"/>
      <c r="BR77" s="1242"/>
      <c r="BS77" s="1242"/>
      <c r="BT77" s="1242"/>
      <c r="BU77" s="1242"/>
      <c r="BV77" s="1242"/>
      <c r="BW77" s="1242"/>
      <c r="BX77" s="1242">
        <v>43</v>
      </c>
      <c r="BY77" s="1242"/>
      <c r="BZ77" s="1242"/>
      <c r="CA77" s="1242"/>
      <c r="CB77" s="1242"/>
      <c r="CC77" s="1242"/>
      <c r="CD77" s="1242"/>
      <c r="CE77" s="1242"/>
      <c r="CF77" s="1242">
        <v>32.4</v>
      </c>
      <c r="CG77" s="1242"/>
      <c r="CH77" s="1242"/>
      <c r="CI77" s="1242"/>
      <c r="CJ77" s="1242"/>
      <c r="CK77" s="1242"/>
      <c r="CL77" s="1242"/>
      <c r="CM77" s="1242"/>
      <c r="CN77" s="1242">
        <v>20</v>
      </c>
      <c r="CO77" s="1242"/>
      <c r="CP77" s="1242"/>
      <c r="CQ77" s="1242"/>
      <c r="CR77" s="1242"/>
      <c r="CS77" s="1242"/>
      <c r="CT77" s="1242"/>
      <c r="CU77" s="1242"/>
      <c r="CV77" s="1242">
        <v>7.4</v>
      </c>
      <c r="CW77" s="1242"/>
      <c r="CX77" s="1242"/>
      <c r="CY77" s="1242"/>
      <c r="CZ77" s="1242"/>
      <c r="DA77" s="1242"/>
      <c r="DB77" s="1242"/>
      <c r="DC77" s="1242"/>
    </row>
    <row r="78" spans="2:107" x14ac:dyDescent="0.15">
      <c r="B78" s="258"/>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x14ac:dyDescent="0.15">
      <c r="B79" s="258"/>
      <c r="G79" s="1237"/>
      <c r="H79" s="1237"/>
      <c r="I79" s="1246"/>
      <c r="J79" s="1246"/>
      <c r="K79" s="1249"/>
      <c r="L79" s="1249"/>
      <c r="M79" s="1249"/>
      <c r="N79" s="1249"/>
      <c r="AN79" s="1241"/>
      <c r="AO79" s="1241"/>
      <c r="AP79" s="1241"/>
      <c r="AQ79" s="1241"/>
      <c r="AR79" s="1241"/>
      <c r="AS79" s="1241"/>
      <c r="AT79" s="1241"/>
      <c r="AU79" s="1241"/>
      <c r="AV79" s="1241"/>
      <c r="AW79" s="1241"/>
      <c r="AX79" s="1241"/>
      <c r="AY79" s="1241"/>
      <c r="AZ79" s="1241"/>
      <c r="BA79" s="1241"/>
      <c r="BB79" s="1244" t="s">
        <v>620</v>
      </c>
      <c r="BC79" s="1244"/>
      <c r="BD79" s="1244"/>
      <c r="BE79" s="1244"/>
      <c r="BF79" s="1244"/>
      <c r="BG79" s="1244"/>
      <c r="BH79" s="1244"/>
      <c r="BI79" s="1244"/>
      <c r="BJ79" s="1244"/>
      <c r="BK79" s="1244"/>
      <c r="BL79" s="1244"/>
      <c r="BM79" s="1244"/>
      <c r="BN79" s="1244"/>
      <c r="BO79" s="1244"/>
      <c r="BP79" s="1242">
        <v>9.9</v>
      </c>
      <c r="BQ79" s="1242"/>
      <c r="BR79" s="1242"/>
      <c r="BS79" s="1242"/>
      <c r="BT79" s="1242"/>
      <c r="BU79" s="1242"/>
      <c r="BV79" s="1242"/>
      <c r="BW79" s="1242"/>
      <c r="BX79" s="1242">
        <v>9.9</v>
      </c>
      <c r="BY79" s="1242"/>
      <c r="BZ79" s="1242"/>
      <c r="CA79" s="1242"/>
      <c r="CB79" s="1242"/>
      <c r="CC79" s="1242"/>
      <c r="CD79" s="1242"/>
      <c r="CE79" s="1242"/>
      <c r="CF79" s="1242">
        <v>9.5</v>
      </c>
      <c r="CG79" s="1242"/>
      <c r="CH79" s="1242"/>
      <c r="CI79" s="1242"/>
      <c r="CJ79" s="1242"/>
      <c r="CK79" s="1242"/>
      <c r="CL79" s="1242"/>
      <c r="CM79" s="1242"/>
      <c r="CN79" s="1242">
        <v>9.5</v>
      </c>
      <c r="CO79" s="1242"/>
      <c r="CP79" s="1242"/>
      <c r="CQ79" s="1242"/>
      <c r="CR79" s="1242"/>
      <c r="CS79" s="1242"/>
      <c r="CT79" s="1242"/>
      <c r="CU79" s="1242"/>
      <c r="CV79" s="1242">
        <v>9.4</v>
      </c>
      <c r="CW79" s="1242"/>
      <c r="CX79" s="1242"/>
      <c r="CY79" s="1242"/>
      <c r="CZ79" s="1242"/>
      <c r="DA79" s="1242"/>
      <c r="DB79" s="1242"/>
      <c r="DC79" s="1242"/>
    </row>
    <row r="80" spans="2:107" x14ac:dyDescent="0.15">
      <c r="B80" s="258"/>
      <c r="G80" s="1237"/>
      <c r="H80" s="1237"/>
      <c r="I80" s="1246"/>
      <c r="J80" s="1246"/>
      <c r="K80" s="1249"/>
      <c r="L80" s="1249"/>
      <c r="M80" s="1249"/>
      <c r="N80" s="1249"/>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x14ac:dyDescent="0.15">
      <c r="B81" s="258"/>
    </row>
    <row r="82" spans="2:109" ht="17.25" x14ac:dyDescent="0.15">
      <c r="B82" s="258"/>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39"/>
      <c r="C83" s="310"/>
      <c r="D83" s="310"/>
      <c r="E83" s="310"/>
      <c r="F83" s="310"/>
      <c r="G83" s="310"/>
      <c r="H83" s="310"/>
      <c r="I83" s="310"/>
      <c r="J83" s="310"/>
      <c r="K83" s="310"/>
      <c r="L83" s="310"/>
      <c r="M83" s="310"/>
      <c r="N83" s="310"/>
      <c r="O83" s="310"/>
      <c r="P83" s="310"/>
      <c r="Q83" s="310"/>
      <c r="R83" s="310"/>
      <c r="S83" s="310"/>
      <c r="T83" s="310"/>
      <c r="U83" s="310"/>
      <c r="V83" s="310"/>
      <c r="W83" s="310"/>
      <c r="X83" s="310"/>
      <c r="Y83" s="310"/>
      <c r="Z83" s="310"/>
      <c r="AA83" s="310"/>
      <c r="AB83" s="310"/>
      <c r="AC83" s="310"/>
      <c r="AD83" s="310"/>
      <c r="AE83" s="310"/>
      <c r="AF83" s="310"/>
      <c r="AG83" s="310"/>
      <c r="AH83" s="310"/>
      <c r="AI83" s="310"/>
      <c r="AJ83" s="310"/>
      <c r="AK83" s="310"/>
      <c r="AL83" s="310"/>
      <c r="AM83" s="310"/>
      <c r="AN83" s="310"/>
      <c r="AO83" s="310"/>
      <c r="AP83" s="310"/>
      <c r="AQ83" s="310"/>
      <c r="AR83" s="310"/>
      <c r="AS83" s="310"/>
      <c r="AT83" s="310"/>
      <c r="AU83" s="310"/>
      <c r="AV83" s="310"/>
      <c r="AW83" s="310"/>
      <c r="AX83" s="310"/>
      <c r="AY83" s="310"/>
      <c r="AZ83" s="310"/>
      <c r="BA83" s="310"/>
      <c r="BB83" s="310"/>
      <c r="BC83" s="310"/>
      <c r="BD83" s="310"/>
      <c r="BE83" s="310"/>
      <c r="BF83" s="310"/>
      <c r="BG83" s="310"/>
      <c r="BH83" s="310"/>
      <c r="BI83" s="310"/>
      <c r="BJ83" s="310"/>
      <c r="BK83" s="310"/>
      <c r="BL83" s="310"/>
      <c r="BM83" s="310"/>
      <c r="BN83" s="310"/>
      <c r="BO83" s="310"/>
      <c r="BP83" s="310"/>
      <c r="BQ83" s="310"/>
      <c r="BR83" s="310"/>
      <c r="BS83" s="310"/>
      <c r="BT83" s="310"/>
      <c r="BU83" s="310"/>
      <c r="BV83" s="310"/>
      <c r="BW83" s="310"/>
      <c r="BX83" s="310"/>
      <c r="BY83" s="310"/>
      <c r="BZ83" s="310"/>
      <c r="CA83" s="310"/>
      <c r="CB83" s="310"/>
      <c r="CC83" s="310"/>
      <c r="CD83" s="310"/>
      <c r="CE83" s="310"/>
      <c r="CF83" s="310"/>
      <c r="CG83" s="310"/>
      <c r="CH83" s="310"/>
      <c r="CI83" s="310"/>
      <c r="CJ83" s="310"/>
      <c r="CK83" s="310"/>
      <c r="CL83" s="310"/>
      <c r="CM83" s="310"/>
      <c r="CN83" s="310"/>
      <c r="CO83" s="310"/>
      <c r="CP83" s="310"/>
      <c r="CQ83" s="310"/>
      <c r="CR83" s="310"/>
      <c r="CS83" s="310"/>
      <c r="CT83" s="310"/>
      <c r="CU83" s="310"/>
      <c r="CV83" s="310"/>
      <c r="CW83" s="310"/>
      <c r="CX83" s="310"/>
      <c r="CY83" s="310"/>
      <c r="CZ83" s="310"/>
      <c r="DA83" s="310"/>
      <c r="DB83" s="310"/>
      <c r="DC83" s="310"/>
      <c r="DD83" s="340"/>
    </row>
    <row r="84" spans="2:109" x14ac:dyDescent="0.15">
      <c r="DD84" s="254"/>
      <c r="DE84" s="254"/>
    </row>
    <row r="85" spans="2:109" x14ac:dyDescent="0.15">
      <c r="DD85" s="254"/>
      <c r="DE85" s="254"/>
    </row>
  </sheetData>
  <sheetProtection algorithmName="SHA-512" hashValue="+ju//XRCB0nQXfGHGZ0iTVMcPE1eiYzNNRcL/+hH14JoaPI/OcS6UUUpByptVmPgVICWwJMXIjcxla2eniBuJA==" saltValue="ni1hk5f1IJB8p5uu4XOEM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A5A76-B42B-4A89-8E38-7DACA66EA66E}">
  <sheetPr>
    <pageSetUpPr fitToPage="1"/>
  </sheetPr>
  <dimension ref="A1:DR125"/>
  <sheetViews>
    <sheetView showGridLines="0" topLeftCell="A73" zoomScaleNormal="100" zoomScaleSheetLayoutView="70" workbookViewId="0">
      <selection activeCell="BJ83" sqref="BJ83"/>
    </sheetView>
  </sheetViews>
  <sheetFormatPr defaultColWidth="0" defaultRowHeight="13.5" customHeight="1" zeroHeight="1" x14ac:dyDescent="0.15"/>
  <cols>
    <col min="1" max="34" width="2.5" style="253" customWidth="1"/>
    <col min="35" max="122" width="2.5" style="252" customWidth="1"/>
    <col min="123" max="16384" width="2.5" style="252" hidden="1"/>
  </cols>
  <sheetData>
    <row r="1" spans="1:34" ht="13.5" customHeight="1" x14ac:dyDescent="0.15">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row>
    <row r="2" spans="1:34" x14ac:dyDescent="0.15">
      <c r="S2" s="252"/>
      <c r="AH2" s="252"/>
    </row>
    <row r="3" spans="1:34" x14ac:dyDescent="0.15">
      <c r="C3" s="252"/>
      <c r="D3" s="252"/>
      <c r="E3" s="252"/>
      <c r="F3" s="252"/>
      <c r="G3" s="252"/>
      <c r="H3" s="252"/>
      <c r="I3" s="252"/>
      <c r="J3" s="252"/>
      <c r="K3" s="252"/>
      <c r="L3" s="252"/>
      <c r="M3" s="252"/>
      <c r="N3" s="252"/>
      <c r="O3" s="252"/>
      <c r="P3" s="252"/>
      <c r="Q3" s="252"/>
      <c r="R3" s="252"/>
      <c r="S3" s="252"/>
      <c r="U3" s="252"/>
      <c r="V3" s="252"/>
      <c r="W3" s="252"/>
      <c r="X3" s="252"/>
      <c r="Y3" s="252"/>
      <c r="Z3" s="252"/>
      <c r="AA3" s="252"/>
      <c r="AB3" s="252"/>
      <c r="AC3" s="252"/>
      <c r="AD3" s="252"/>
      <c r="AE3" s="252"/>
      <c r="AF3" s="252"/>
      <c r="AG3" s="252"/>
      <c r="AH3" s="252"/>
    </row>
    <row r="4" spans="1:34" x14ac:dyDescent="0.15"/>
    <row r="5" spans="1:34" x14ac:dyDescent="0.15"/>
    <row r="6" spans="1:34" x14ac:dyDescent="0.15"/>
    <row r="7" spans="1:34" x14ac:dyDescent="0.15"/>
    <row r="8" spans="1:34" x14ac:dyDescent="0.15"/>
    <row r="9" spans="1:34" x14ac:dyDescent="0.15">
      <c r="AH9" s="25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2"/>
    </row>
    <row r="18" spans="12:34" x14ac:dyDescent="0.15"/>
    <row r="19" spans="12:34" x14ac:dyDescent="0.15"/>
    <row r="20" spans="12:34" x14ac:dyDescent="0.15">
      <c r="AH20" s="252"/>
    </row>
    <row r="21" spans="12:34" x14ac:dyDescent="0.15">
      <c r="AH21" s="252"/>
    </row>
    <row r="22" spans="12:34" x14ac:dyDescent="0.15"/>
    <row r="23" spans="12:34" x14ac:dyDescent="0.15"/>
    <row r="24" spans="12:34" x14ac:dyDescent="0.15">
      <c r="Q24" s="252"/>
    </row>
    <row r="25" spans="12:34" x14ac:dyDescent="0.15"/>
    <row r="26" spans="12:34" x14ac:dyDescent="0.15"/>
    <row r="27" spans="12:34" x14ac:dyDescent="0.15"/>
    <row r="28" spans="12:34" x14ac:dyDescent="0.15">
      <c r="O28" s="252"/>
      <c r="T28" s="252"/>
      <c r="AH28" s="252"/>
    </row>
    <row r="29" spans="12:34" x14ac:dyDescent="0.15"/>
    <row r="30" spans="12:34" x14ac:dyDescent="0.15"/>
    <row r="31" spans="12:34" x14ac:dyDescent="0.15">
      <c r="Q31" s="252"/>
    </row>
    <row r="32" spans="12:34" x14ac:dyDescent="0.15">
      <c r="L32" s="252"/>
    </row>
    <row r="33" spans="2:34" x14ac:dyDescent="0.15">
      <c r="C33" s="252"/>
      <c r="E33" s="252"/>
      <c r="G33" s="252"/>
      <c r="I33" s="252"/>
      <c r="X33" s="252"/>
    </row>
    <row r="34" spans="2:34" x14ac:dyDescent="0.15">
      <c r="B34" s="252"/>
      <c r="P34" s="252"/>
      <c r="R34" s="252"/>
      <c r="T34" s="252"/>
    </row>
    <row r="35" spans="2:34" x14ac:dyDescent="0.15">
      <c r="D35" s="252"/>
      <c r="W35" s="252"/>
      <c r="AC35" s="252"/>
      <c r="AD35" s="252"/>
      <c r="AE35" s="252"/>
      <c r="AF35" s="252"/>
      <c r="AG35" s="252"/>
      <c r="AH35" s="252"/>
    </row>
    <row r="36" spans="2:34" x14ac:dyDescent="0.15">
      <c r="H36" s="252"/>
      <c r="J36" s="252"/>
      <c r="K36" s="252"/>
      <c r="M36" s="252"/>
      <c r="Y36" s="252"/>
      <c r="Z36" s="252"/>
      <c r="AA36" s="252"/>
      <c r="AB36" s="252"/>
      <c r="AC36" s="252"/>
      <c r="AD36" s="252"/>
      <c r="AE36" s="252"/>
      <c r="AF36" s="252"/>
      <c r="AG36" s="252"/>
      <c r="AH36" s="252"/>
    </row>
    <row r="37" spans="2:34" x14ac:dyDescent="0.15">
      <c r="AH37" s="252"/>
    </row>
    <row r="38" spans="2:34" x14ac:dyDescent="0.15">
      <c r="AG38" s="252"/>
      <c r="AH38" s="252"/>
    </row>
    <row r="39" spans="2:34" x14ac:dyDescent="0.15"/>
    <row r="40" spans="2:34" x14ac:dyDescent="0.15">
      <c r="X40" s="252"/>
    </row>
    <row r="41" spans="2:34" x14ac:dyDescent="0.15">
      <c r="R41" s="252"/>
    </row>
    <row r="42" spans="2:34" x14ac:dyDescent="0.15">
      <c r="W42" s="252"/>
    </row>
    <row r="43" spans="2:34" x14ac:dyDescent="0.15">
      <c r="Y43" s="252"/>
      <c r="Z43" s="252"/>
      <c r="AA43" s="252"/>
      <c r="AB43" s="252"/>
      <c r="AC43" s="252"/>
      <c r="AD43" s="252"/>
      <c r="AE43" s="252"/>
      <c r="AF43" s="252"/>
      <c r="AG43" s="252"/>
      <c r="AH43" s="252"/>
    </row>
    <row r="44" spans="2:34" x14ac:dyDescent="0.15">
      <c r="AH44" s="252"/>
    </row>
    <row r="45" spans="2:34" x14ac:dyDescent="0.15">
      <c r="X45" s="252"/>
    </row>
    <row r="46" spans="2:34" x14ac:dyDescent="0.15"/>
    <row r="47" spans="2:34" x14ac:dyDescent="0.15"/>
    <row r="48" spans="2:34" x14ac:dyDescent="0.15">
      <c r="W48" s="252"/>
      <c r="Y48" s="252"/>
      <c r="Z48" s="252"/>
      <c r="AA48" s="252"/>
      <c r="AB48" s="252"/>
      <c r="AC48" s="252"/>
      <c r="AD48" s="252"/>
      <c r="AE48" s="252"/>
      <c r="AF48" s="252"/>
      <c r="AG48" s="252"/>
      <c r="AH48" s="252"/>
    </row>
    <row r="49" spans="28:34" x14ac:dyDescent="0.15"/>
    <row r="50" spans="28:34" x14ac:dyDescent="0.15">
      <c r="AE50" s="252"/>
      <c r="AF50" s="252"/>
      <c r="AG50" s="252"/>
      <c r="AH50" s="252"/>
    </row>
    <row r="51" spans="28:34" x14ac:dyDescent="0.15">
      <c r="AC51" s="252"/>
      <c r="AD51" s="252"/>
      <c r="AE51" s="252"/>
      <c r="AF51" s="252"/>
      <c r="AG51" s="252"/>
      <c r="AH51" s="252"/>
    </row>
    <row r="52" spans="28:34" x14ac:dyDescent="0.15"/>
    <row r="53" spans="28:34" x14ac:dyDescent="0.15">
      <c r="AF53" s="252"/>
      <c r="AG53" s="252"/>
      <c r="AH53" s="252"/>
    </row>
    <row r="54" spans="28:34" x14ac:dyDescent="0.15">
      <c r="AH54" s="252"/>
    </row>
    <row r="55" spans="28:34" x14ac:dyDescent="0.15"/>
    <row r="56" spans="28:34" x14ac:dyDescent="0.15">
      <c r="AB56" s="252"/>
      <c r="AC56" s="252"/>
      <c r="AD56" s="252"/>
      <c r="AE56" s="252"/>
      <c r="AF56" s="252"/>
      <c r="AG56" s="252"/>
      <c r="AH56" s="252"/>
    </row>
    <row r="57" spans="28:34" x14ac:dyDescent="0.15">
      <c r="AH57" s="252"/>
    </row>
    <row r="58" spans="28:34" x14ac:dyDescent="0.15">
      <c r="AH58" s="252"/>
    </row>
    <row r="59" spans="28:34" x14ac:dyDescent="0.15"/>
    <row r="60" spans="28:34" x14ac:dyDescent="0.15"/>
    <row r="61" spans="28:34" x14ac:dyDescent="0.15"/>
    <row r="62" spans="28:34" x14ac:dyDescent="0.15"/>
    <row r="63" spans="28:34" x14ac:dyDescent="0.15">
      <c r="AH63" s="252"/>
    </row>
    <row r="64" spans="28:34" x14ac:dyDescent="0.15">
      <c r="AG64" s="252"/>
      <c r="AH64" s="252"/>
    </row>
    <row r="65" spans="28:34" x14ac:dyDescent="0.15"/>
    <row r="66" spans="28:34" x14ac:dyDescent="0.15"/>
    <row r="67" spans="28:34" x14ac:dyDescent="0.15"/>
    <row r="68" spans="28:34" x14ac:dyDescent="0.15">
      <c r="AB68" s="252"/>
      <c r="AC68" s="252"/>
      <c r="AD68" s="252"/>
      <c r="AE68" s="252"/>
      <c r="AF68" s="252"/>
      <c r="AG68" s="252"/>
      <c r="AH68" s="252"/>
    </row>
    <row r="69" spans="28:34" x14ac:dyDescent="0.15">
      <c r="AF69" s="252"/>
      <c r="AG69" s="252"/>
      <c r="AH69" s="252"/>
    </row>
    <row r="70" spans="28:34" x14ac:dyDescent="0.15"/>
    <row r="71" spans="28:34" x14ac:dyDescent="0.15"/>
    <row r="72" spans="28:34" x14ac:dyDescent="0.15"/>
    <row r="73" spans="28:34" x14ac:dyDescent="0.15"/>
    <row r="74" spans="28:34" x14ac:dyDescent="0.15"/>
    <row r="75" spans="28:34" x14ac:dyDescent="0.15">
      <c r="AH75" s="252"/>
    </row>
    <row r="76" spans="28:34" x14ac:dyDescent="0.15">
      <c r="AF76" s="252"/>
      <c r="AG76" s="252"/>
      <c r="AH76" s="252"/>
    </row>
    <row r="77" spans="28:34" x14ac:dyDescent="0.15">
      <c r="AG77" s="252"/>
      <c r="AH77" s="252"/>
    </row>
    <row r="78" spans="28:34" x14ac:dyDescent="0.15"/>
    <row r="79" spans="28:34" x14ac:dyDescent="0.15"/>
    <row r="80" spans="28:34" x14ac:dyDescent="0.15"/>
    <row r="81" spans="25:34" x14ac:dyDescent="0.15"/>
    <row r="82" spans="25:34" x14ac:dyDescent="0.15">
      <c r="Y82" s="252"/>
    </row>
    <row r="83" spans="25:34" x14ac:dyDescent="0.15">
      <c r="Y83" s="252"/>
      <c r="Z83" s="252"/>
      <c r="AA83" s="252"/>
      <c r="AB83" s="252"/>
      <c r="AC83" s="252"/>
      <c r="AD83" s="252"/>
      <c r="AE83" s="252"/>
      <c r="AF83" s="252"/>
      <c r="AG83" s="252"/>
      <c r="AH83" s="252"/>
    </row>
    <row r="84" spans="25:34" x14ac:dyDescent="0.15"/>
    <row r="85" spans="25:34" x14ac:dyDescent="0.15"/>
    <row r="86" spans="25:34" x14ac:dyDescent="0.15"/>
    <row r="87" spans="25:34" x14ac:dyDescent="0.15"/>
    <row r="88" spans="25:34" x14ac:dyDescent="0.15">
      <c r="AH88" s="25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2"/>
      <c r="AG94" s="252"/>
      <c r="AH94" s="252"/>
    </row>
    <row r="95" spans="25:34" ht="13.5" customHeight="1" x14ac:dyDescent="0.15">
      <c r="AH95" s="25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2"/>
    </row>
    <row r="102" spans="33:34" ht="13.5" customHeight="1" x14ac:dyDescent="0.15"/>
    <row r="103" spans="33:34" ht="13.5" customHeight="1" x14ac:dyDescent="0.15"/>
    <row r="104" spans="33:34" ht="13.5" customHeight="1" x14ac:dyDescent="0.15">
      <c r="AG104" s="252"/>
      <c r="AH104" s="25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2"/>
    </row>
    <row r="117" spans="34:122" ht="13.5" customHeight="1" x14ac:dyDescent="0.15"/>
    <row r="118" spans="34:122" ht="13.5" customHeight="1" x14ac:dyDescent="0.15"/>
    <row r="119" spans="34:122" ht="13.5" customHeight="1" x14ac:dyDescent="0.15"/>
    <row r="120" spans="34:122" ht="13.5" customHeight="1" x14ac:dyDescent="0.15">
      <c r="AH120" s="252"/>
    </row>
    <row r="121" spans="34:122" ht="13.5" customHeight="1" x14ac:dyDescent="0.15">
      <c r="AH121" s="252"/>
    </row>
    <row r="122" spans="34:122" ht="13.5" customHeight="1" x14ac:dyDescent="0.15"/>
    <row r="123" spans="34:122" ht="13.5" customHeight="1" x14ac:dyDescent="0.15"/>
    <row r="124" spans="34:122" ht="13.5" customHeight="1" x14ac:dyDescent="0.15"/>
    <row r="125" spans="34:122" ht="13.5" customHeight="1" x14ac:dyDescent="0.15">
      <c r="DR125" s="252" t="s">
        <v>524</v>
      </c>
    </row>
  </sheetData>
  <sheetProtection algorithmName="SHA-512" hashValue="VmMSJ6ChV8epmzqVmzaVIGjUkxeejRbDt14USmnywX4hMWtAhcPlDq3c77cUBzmNv4HdqdaRdrxFFwhsoxSQLg==" saltValue="5CXYi7ISkUz/zZBgo22J2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4A6A3-693A-409E-8019-7B88C6AA5017}">
  <sheetPr>
    <pageSetUpPr fitToPage="1"/>
  </sheetPr>
  <dimension ref="A1:DR125"/>
  <sheetViews>
    <sheetView showGridLines="0" tabSelected="1" zoomScaleNormal="100" zoomScaleSheetLayoutView="55" workbookViewId="0">
      <selection activeCell="AG98" sqref="AG98"/>
    </sheetView>
  </sheetViews>
  <sheetFormatPr defaultColWidth="0" defaultRowHeight="13.5" customHeight="1" zeroHeight="1" x14ac:dyDescent="0.15"/>
  <cols>
    <col min="1" max="34" width="2.5" style="253" customWidth="1"/>
    <col min="35" max="122" width="2.5" style="252" customWidth="1"/>
    <col min="123" max="16384" width="2.5" style="252" hidden="1"/>
  </cols>
  <sheetData>
    <row r="1" spans="2:34" ht="13.5" customHeight="1" x14ac:dyDescent="0.15">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row>
    <row r="2" spans="2:34" x14ac:dyDescent="0.15">
      <c r="S2" s="252"/>
      <c r="AH2" s="252"/>
    </row>
    <row r="3" spans="2:34" x14ac:dyDescent="0.15">
      <c r="C3" s="252"/>
      <c r="D3" s="252"/>
      <c r="E3" s="252"/>
      <c r="F3" s="252"/>
      <c r="G3" s="252"/>
      <c r="H3" s="252"/>
      <c r="I3" s="252"/>
      <c r="J3" s="252"/>
      <c r="K3" s="252"/>
      <c r="L3" s="252"/>
      <c r="M3" s="252"/>
      <c r="N3" s="252"/>
      <c r="O3" s="252"/>
      <c r="P3" s="252"/>
      <c r="Q3" s="252"/>
      <c r="R3" s="252"/>
      <c r="S3" s="252"/>
      <c r="U3" s="252"/>
      <c r="V3" s="252"/>
      <c r="W3" s="252"/>
      <c r="X3" s="252"/>
      <c r="Y3" s="252"/>
      <c r="Z3" s="252"/>
      <c r="AA3" s="252"/>
      <c r="AB3" s="252"/>
      <c r="AC3" s="252"/>
      <c r="AD3" s="252"/>
      <c r="AE3" s="252"/>
      <c r="AF3" s="252"/>
      <c r="AG3" s="252"/>
      <c r="AH3" s="252"/>
    </row>
    <row r="4" spans="2:34" x14ac:dyDescent="0.15"/>
    <row r="5" spans="2:34" x14ac:dyDescent="0.15"/>
    <row r="6" spans="2:34" x14ac:dyDescent="0.15"/>
    <row r="7" spans="2:34" x14ac:dyDescent="0.15"/>
    <row r="8" spans="2:34" x14ac:dyDescent="0.15"/>
    <row r="9" spans="2:34" x14ac:dyDescent="0.15">
      <c r="AH9" s="25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2"/>
    </row>
    <row r="18" spans="12:34" x14ac:dyDescent="0.15"/>
    <row r="19" spans="12:34" x14ac:dyDescent="0.15"/>
    <row r="20" spans="12:34" x14ac:dyDescent="0.15">
      <c r="AH20" s="252"/>
    </row>
    <row r="21" spans="12:34" x14ac:dyDescent="0.15">
      <c r="AH21" s="252"/>
    </row>
    <row r="22" spans="12:34" x14ac:dyDescent="0.15"/>
    <row r="23" spans="12:34" x14ac:dyDescent="0.15"/>
    <row r="24" spans="12:34" x14ac:dyDescent="0.15">
      <c r="Q24" s="252"/>
    </row>
    <row r="25" spans="12:34" x14ac:dyDescent="0.15"/>
    <row r="26" spans="12:34" x14ac:dyDescent="0.15"/>
    <row r="27" spans="12:34" x14ac:dyDescent="0.15"/>
    <row r="28" spans="12:34" x14ac:dyDescent="0.15">
      <c r="O28" s="252"/>
      <c r="T28" s="252"/>
      <c r="AH28" s="252"/>
    </row>
    <row r="29" spans="12:34" x14ac:dyDescent="0.15"/>
    <row r="30" spans="12:34" x14ac:dyDescent="0.15"/>
    <row r="31" spans="12:34" x14ac:dyDescent="0.15">
      <c r="Q31" s="252"/>
    </row>
    <row r="32" spans="12:34" x14ac:dyDescent="0.15">
      <c r="L32" s="252"/>
    </row>
    <row r="33" spans="2:34" x14ac:dyDescent="0.15">
      <c r="C33" s="252"/>
      <c r="E33" s="252"/>
      <c r="G33" s="252"/>
      <c r="I33" s="252"/>
      <c r="X33" s="252"/>
    </row>
    <row r="34" spans="2:34" x14ac:dyDescent="0.15">
      <c r="B34" s="252"/>
      <c r="P34" s="252"/>
      <c r="R34" s="252"/>
      <c r="T34" s="252"/>
    </row>
    <row r="35" spans="2:34" x14ac:dyDescent="0.15">
      <c r="D35" s="252"/>
      <c r="W35" s="252"/>
      <c r="AC35" s="252"/>
      <c r="AD35" s="252"/>
      <c r="AE35" s="252"/>
      <c r="AF35" s="252"/>
      <c r="AG35" s="252"/>
      <c r="AH35" s="252"/>
    </row>
    <row r="36" spans="2:34" x14ac:dyDescent="0.15">
      <c r="H36" s="252"/>
      <c r="J36" s="252"/>
      <c r="K36" s="252"/>
      <c r="M36" s="252"/>
      <c r="Y36" s="252"/>
      <c r="Z36" s="252"/>
      <c r="AA36" s="252"/>
      <c r="AB36" s="252"/>
      <c r="AC36" s="252"/>
      <c r="AD36" s="252"/>
      <c r="AE36" s="252"/>
      <c r="AF36" s="252"/>
      <c r="AG36" s="252"/>
      <c r="AH36" s="252"/>
    </row>
    <row r="37" spans="2:34" x14ac:dyDescent="0.15">
      <c r="AH37" s="252"/>
    </row>
    <row r="38" spans="2:34" x14ac:dyDescent="0.15">
      <c r="AG38" s="252"/>
      <c r="AH38" s="252"/>
    </row>
    <row r="39" spans="2:34" x14ac:dyDescent="0.15"/>
    <row r="40" spans="2:34" x14ac:dyDescent="0.15">
      <c r="X40" s="252"/>
    </row>
    <row r="41" spans="2:34" x14ac:dyDescent="0.15">
      <c r="R41" s="252"/>
    </row>
    <row r="42" spans="2:34" x14ac:dyDescent="0.15">
      <c r="W42" s="252"/>
    </row>
    <row r="43" spans="2:34" x14ac:dyDescent="0.15">
      <c r="Y43" s="252"/>
      <c r="Z43" s="252"/>
      <c r="AA43" s="252"/>
      <c r="AB43" s="252"/>
      <c r="AC43" s="252"/>
      <c r="AD43" s="252"/>
      <c r="AE43" s="252"/>
      <c r="AF43" s="252"/>
      <c r="AG43" s="252"/>
      <c r="AH43" s="252"/>
    </row>
    <row r="44" spans="2:34" x14ac:dyDescent="0.15">
      <c r="AH44" s="252"/>
    </row>
    <row r="45" spans="2:34" x14ac:dyDescent="0.15">
      <c r="X45" s="252"/>
    </row>
    <row r="46" spans="2:34" x14ac:dyDescent="0.15"/>
    <row r="47" spans="2:34" x14ac:dyDescent="0.15"/>
    <row r="48" spans="2:34" x14ac:dyDescent="0.15">
      <c r="W48" s="252"/>
      <c r="Y48" s="252"/>
      <c r="Z48" s="252"/>
      <c r="AA48" s="252"/>
      <c r="AB48" s="252"/>
      <c r="AC48" s="252"/>
      <c r="AD48" s="252"/>
      <c r="AE48" s="252"/>
      <c r="AF48" s="252"/>
      <c r="AG48" s="252"/>
      <c r="AH48" s="252"/>
    </row>
    <row r="49" spans="28:34" x14ac:dyDescent="0.15"/>
    <row r="50" spans="28:34" x14ac:dyDescent="0.15">
      <c r="AE50" s="252"/>
      <c r="AF50" s="252"/>
      <c r="AG50" s="252"/>
      <c r="AH50" s="252"/>
    </row>
    <row r="51" spans="28:34" x14ac:dyDescent="0.15">
      <c r="AC51" s="252"/>
      <c r="AD51" s="252"/>
      <c r="AE51" s="252"/>
      <c r="AF51" s="252"/>
      <c r="AG51" s="252"/>
      <c r="AH51" s="252"/>
    </row>
    <row r="52" spans="28:34" x14ac:dyDescent="0.15"/>
    <row r="53" spans="28:34" x14ac:dyDescent="0.15">
      <c r="AF53" s="252"/>
      <c r="AG53" s="252"/>
      <c r="AH53" s="252"/>
    </row>
    <row r="54" spans="28:34" x14ac:dyDescent="0.15">
      <c r="AH54" s="252"/>
    </row>
    <row r="55" spans="28:34" x14ac:dyDescent="0.15"/>
    <row r="56" spans="28:34" x14ac:dyDescent="0.15">
      <c r="AB56" s="252"/>
      <c r="AC56" s="252"/>
      <c r="AD56" s="252"/>
      <c r="AE56" s="252"/>
      <c r="AF56" s="252"/>
      <c r="AG56" s="252"/>
      <c r="AH56" s="252"/>
    </row>
    <row r="57" spans="28:34" x14ac:dyDescent="0.15">
      <c r="AH57" s="252"/>
    </row>
    <row r="58" spans="28:34" x14ac:dyDescent="0.15">
      <c r="AH58" s="252"/>
    </row>
    <row r="59" spans="28:34" x14ac:dyDescent="0.15">
      <c r="AG59" s="252"/>
      <c r="AH59" s="252"/>
    </row>
    <row r="60" spans="28:34" x14ac:dyDescent="0.15"/>
    <row r="61" spans="28:34" x14ac:dyDescent="0.15"/>
    <row r="62" spans="28:34" x14ac:dyDescent="0.15"/>
    <row r="63" spans="28:34" x14ac:dyDescent="0.15">
      <c r="AH63" s="252"/>
    </row>
    <row r="64" spans="28:34" x14ac:dyDescent="0.15">
      <c r="AG64" s="252"/>
      <c r="AH64" s="252"/>
    </row>
    <row r="65" spans="28:34" x14ac:dyDescent="0.15"/>
    <row r="66" spans="28:34" x14ac:dyDescent="0.15"/>
    <row r="67" spans="28:34" x14ac:dyDescent="0.15"/>
    <row r="68" spans="28:34" x14ac:dyDescent="0.15">
      <c r="AB68" s="252"/>
      <c r="AC68" s="252"/>
      <c r="AD68" s="252"/>
      <c r="AE68" s="252"/>
      <c r="AF68" s="252"/>
      <c r="AG68" s="252"/>
      <c r="AH68" s="252"/>
    </row>
    <row r="69" spans="28:34" x14ac:dyDescent="0.15">
      <c r="AF69" s="252"/>
      <c r="AG69" s="252"/>
      <c r="AH69" s="252"/>
    </row>
    <row r="70" spans="28:34" x14ac:dyDescent="0.15"/>
    <row r="71" spans="28:34" x14ac:dyDescent="0.15"/>
    <row r="72" spans="28:34" x14ac:dyDescent="0.15"/>
    <row r="73" spans="28:34" x14ac:dyDescent="0.15"/>
    <row r="74" spans="28:34" x14ac:dyDescent="0.15"/>
    <row r="75" spans="28:34" x14ac:dyDescent="0.15">
      <c r="AH75" s="252"/>
    </row>
    <row r="76" spans="28:34" x14ac:dyDescent="0.15">
      <c r="AF76" s="252"/>
      <c r="AG76" s="252"/>
      <c r="AH76" s="252"/>
    </row>
    <row r="77" spans="28:34" x14ac:dyDescent="0.15">
      <c r="AG77" s="252"/>
      <c r="AH77" s="252"/>
    </row>
    <row r="78" spans="28:34" x14ac:dyDescent="0.15"/>
    <row r="79" spans="28:34" x14ac:dyDescent="0.15"/>
    <row r="80" spans="28:34" x14ac:dyDescent="0.15"/>
    <row r="81" spans="25:34" x14ac:dyDescent="0.15"/>
    <row r="82" spans="25:34" x14ac:dyDescent="0.15">
      <c r="Y82" s="252"/>
    </row>
    <row r="83" spans="25:34" x14ac:dyDescent="0.15">
      <c r="Y83" s="252"/>
      <c r="Z83" s="252"/>
      <c r="AA83" s="252"/>
      <c r="AB83" s="252"/>
      <c r="AC83" s="252"/>
      <c r="AD83" s="252"/>
      <c r="AE83" s="252"/>
      <c r="AF83" s="252"/>
      <c r="AG83" s="252"/>
      <c r="AH83" s="252"/>
    </row>
    <row r="84" spans="25:34" x14ac:dyDescent="0.15"/>
    <row r="85" spans="25:34" x14ac:dyDescent="0.15"/>
    <row r="86" spans="25:34" x14ac:dyDescent="0.15"/>
    <row r="87" spans="25:34" x14ac:dyDescent="0.15"/>
    <row r="88" spans="25:34" x14ac:dyDescent="0.15">
      <c r="AH88" s="25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2"/>
      <c r="AG94" s="252"/>
      <c r="AH94" s="252"/>
    </row>
    <row r="95" spans="25:34" ht="13.5" customHeight="1" x14ac:dyDescent="0.15">
      <c r="AH95" s="25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2"/>
    </row>
    <row r="102" spans="33:34" ht="13.5" customHeight="1" x14ac:dyDescent="0.15"/>
    <row r="103" spans="33:34" ht="13.5" customHeight="1" x14ac:dyDescent="0.15"/>
    <row r="104" spans="33:34" ht="13.5" customHeight="1" x14ac:dyDescent="0.15">
      <c r="AG104" s="252"/>
      <c r="AH104" s="25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2"/>
    </row>
    <row r="117" spans="34:122" ht="13.5" customHeight="1" x14ac:dyDescent="0.15"/>
    <row r="118" spans="34:122" ht="13.5" customHeight="1" x14ac:dyDescent="0.15"/>
    <row r="119" spans="34:122" ht="13.5" customHeight="1" x14ac:dyDescent="0.15"/>
    <row r="120" spans="34:122" ht="13.5" customHeight="1" x14ac:dyDescent="0.15">
      <c r="AH120" s="252"/>
    </row>
    <row r="121" spans="34:122" ht="13.5" customHeight="1" x14ac:dyDescent="0.15">
      <c r="AH121" s="252"/>
    </row>
    <row r="122" spans="34:122" ht="13.5" customHeight="1" x14ac:dyDescent="0.15"/>
    <row r="123" spans="34:122" ht="13.5" customHeight="1" x14ac:dyDescent="0.15"/>
    <row r="124" spans="34:122" ht="13.5" customHeight="1" x14ac:dyDescent="0.15"/>
    <row r="125" spans="34:122" ht="13.5" customHeight="1" x14ac:dyDescent="0.15">
      <c r="DR125" s="252" t="s">
        <v>524</v>
      </c>
    </row>
  </sheetData>
  <sheetProtection algorithmName="SHA-512" hashValue="vDIQOFbUPrfsqHKHf56dXfqWKUwjOd7FvP+rYvoKm7iEaDC/UacYoq379kj7Rj1T9dTybC+DI9y/Yt13CJHqDg==" saltValue="Mg3nAYOd0znv3QKhlaLnA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54</v>
      </c>
      <c r="E2" s="146"/>
      <c r="F2" s="147" t="s">
        <v>574</v>
      </c>
      <c r="G2" s="148"/>
      <c r="H2" s="149"/>
    </row>
    <row r="3" spans="1:8" x14ac:dyDescent="0.15">
      <c r="A3" s="145" t="s">
        <v>567</v>
      </c>
      <c r="B3" s="150"/>
      <c r="C3" s="151"/>
      <c r="D3" s="152">
        <v>83397</v>
      </c>
      <c r="E3" s="153"/>
      <c r="F3" s="154">
        <v>115050</v>
      </c>
      <c r="G3" s="155"/>
      <c r="H3" s="156"/>
    </row>
    <row r="4" spans="1:8" x14ac:dyDescent="0.15">
      <c r="A4" s="157"/>
      <c r="B4" s="158"/>
      <c r="C4" s="159"/>
      <c r="D4" s="160">
        <v>39633</v>
      </c>
      <c r="E4" s="161"/>
      <c r="F4" s="162">
        <v>53792</v>
      </c>
      <c r="G4" s="163"/>
      <c r="H4" s="164"/>
    </row>
    <row r="5" spans="1:8" x14ac:dyDescent="0.15">
      <c r="A5" s="145" t="s">
        <v>569</v>
      </c>
      <c r="B5" s="150"/>
      <c r="C5" s="151"/>
      <c r="D5" s="152">
        <v>116094</v>
      </c>
      <c r="E5" s="153"/>
      <c r="F5" s="154">
        <v>118252</v>
      </c>
      <c r="G5" s="155"/>
      <c r="H5" s="156"/>
    </row>
    <row r="6" spans="1:8" x14ac:dyDescent="0.15">
      <c r="A6" s="157"/>
      <c r="B6" s="158"/>
      <c r="C6" s="159"/>
      <c r="D6" s="160">
        <v>79283</v>
      </c>
      <c r="E6" s="161"/>
      <c r="F6" s="162">
        <v>49994</v>
      </c>
      <c r="G6" s="163"/>
      <c r="H6" s="164"/>
    </row>
    <row r="7" spans="1:8" x14ac:dyDescent="0.15">
      <c r="A7" s="145" t="s">
        <v>570</v>
      </c>
      <c r="B7" s="150"/>
      <c r="C7" s="151"/>
      <c r="D7" s="152">
        <v>187490</v>
      </c>
      <c r="E7" s="153"/>
      <c r="F7" s="154">
        <v>120302</v>
      </c>
      <c r="G7" s="155"/>
      <c r="H7" s="156"/>
    </row>
    <row r="8" spans="1:8" x14ac:dyDescent="0.15">
      <c r="A8" s="157"/>
      <c r="B8" s="158"/>
      <c r="C8" s="159"/>
      <c r="D8" s="160">
        <v>144700</v>
      </c>
      <c r="E8" s="161"/>
      <c r="F8" s="162">
        <v>59328</v>
      </c>
      <c r="G8" s="163"/>
      <c r="H8" s="164"/>
    </row>
    <row r="9" spans="1:8" x14ac:dyDescent="0.15">
      <c r="A9" s="145" t="s">
        <v>571</v>
      </c>
      <c r="B9" s="150"/>
      <c r="C9" s="151"/>
      <c r="D9" s="152">
        <v>102315</v>
      </c>
      <c r="E9" s="153"/>
      <c r="F9" s="154">
        <v>114841</v>
      </c>
      <c r="G9" s="155"/>
      <c r="H9" s="156"/>
    </row>
    <row r="10" spans="1:8" x14ac:dyDescent="0.15">
      <c r="A10" s="157"/>
      <c r="B10" s="158"/>
      <c r="C10" s="159"/>
      <c r="D10" s="160">
        <v>50970</v>
      </c>
      <c r="E10" s="161"/>
      <c r="F10" s="162">
        <v>51589</v>
      </c>
      <c r="G10" s="163"/>
      <c r="H10" s="164"/>
    </row>
    <row r="11" spans="1:8" x14ac:dyDescent="0.15">
      <c r="A11" s="145" t="s">
        <v>572</v>
      </c>
      <c r="B11" s="150"/>
      <c r="C11" s="151"/>
      <c r="D11" s="152">
        <v>134163</v>
      </c>
      <c r="E11" s="153"/>
      <c r="F11" s="154">
        <v>124145</v>
      </c>
      <c r="G11" s="155"/>
      <c r="H11" s="156"/>
    </row>
    <row r="12" spans="1:8" x14ac:dyDescent="0.15">
      <c r="A12" s="157"/>
      <c r="B12" s="158"/>
      <c r="C12" s="165"/>
      <c r="D12" s="160">
        <v>91685</v>
      </c>
      <c r="E12" s="161"/>
      <c r="F12" s="162">
        <v>54761</v>
      </c>
      <c r="G12" s="163"/>
      <c r="H12" s="164"/>
    </row>
    <row r="13" spans="1:8" x14ac:dyDescent="0.15">
      <c r="A13" s="145"/>
      <c r="B13" s="150"/>
      <c r="C13" s="151"/>
      <c r="D13" s="152">
        <v>124692</v>
      </c>
      <c r="E13" s="153"/>
      <c r="F13" s="154">
        <v>118518</v>
      </c>
      <c r="G13" s="166"/>
      <c r="H13" s="156"/>
    </row>
    <row r="14" spans="1:8" x14ac:dyDescent="0.15">
      <c r="A14" s="157"/>
      <c r="B14" s="158"/>
      <c r="C14" s="159"/>
      <c r="D14" s="160">
        <v>81254</v>
      </c>
      <c r="E14" s="161"/>
      <c r="F14" s="162">
        <v>53893</v>
      </c>
      <c r="G14" s="163"/>
      <c r="H14" s="164"/>
    </row>
    <row r="17" spans="1:11" x14ac:dyDescent="0.15">
      <c r="A17" s="141" t="s">
        <v>55</v>
      </c>
    </row>
    <row r="18" spans="1:11" x14ac:dyDescent="0.15">
      <c r="A18" s="167"/>
      <c r="B18" s="167" t="str">
        <f>実質収支比率等に係る経年分析!F$46</f>
        <v>H30</v>
      </c>
      <c r="C18" s="167" t="str">
        <f>実質収支比率等に係る経年分析!G$46</f>
        <v>R01</v>
      </c>
      <c r="D18" s="167" t="str">
        <f>実質収支比率等に係る経年分析!H$46</f>
        <v>R02</v>
      </c>
      <c r="E18" s="167" t="str">
        <f>実質収支比率等に係る経年分析!I$46</f>
        <v>R03</v>
      </c>
      <c r="F18" s="167" t="str">
        <f>実質収支比率等に係る経年分析!J$46</f>
        <v>R04</v>
      </c>
    </row>
    <row r="19" spans="1:11" x14ac:dyDescent="0.15">
      <c r="A19" s="167" t="s">
        <v>56</v>
      </c>
      <c r="B19" s="167">
        <f>ROUND(VALUE(SUBSTITUTE(実質収支比率等に係る経年分析!F$48,"▲","-")),2)</f>
        <v>2.97</v>
      </c>
      <c r="C19" s="167">
        <f>ROUND(VALUE(SUBSTITUTE(実質収支比率等に係る経年分析!G$48,"▲","-")),2)</f>
        <v>3.93</v>
      </c>
      <c r="D19" s="167">
        <f>ROUND(VALUE(SUBSTITUTE(実質収支比率等に係る経年分析!H$48,"▲","-")),2)</f>
        <v>3.6</v>
      </c>
      <c r="E19" s="167">
        <f>ROUND(VALUE(SUBSTITUTE(実質収支比率等に係る経年分析!I$48,"▲","-")),2)</f>
        <v>3.64</v>
      </c>
      <c r="F19" s="167">
        <f>ROUND(VALUE(SUBSTITUTE(実質収支比率等に係る経年分析!J$48,"▲","-")),2)</f>
        <v>3.43</v>
      </c>
    </row>
    <row r="20" spans="1:11" x14ac:dyDescent="0.15">
      <c r="A20" s="167" t="s">
        <v>57</v>
      </c>
      <c r="B20" s="167">
        <f>ROUND(VALUE(SUBSTITUTE(実質収支比率等に係る経年分析!F$47,"▲","-")),2)</f>
        <v>10.66</v>
      </c>
      <c r="C20" s="167">
        <f>ROUND(VALUE(SUBSTITUTE(実質収支比率等に係る経年分析!G$47,"▲","-")),2)</f>
        <v>11.94</v>
      </c>
      <c r="D20" s="167">
        <f>ROUND(VALUE(SUBSTITUTE(実質収支比率等に係る経年分析!H$47,"▲","-")),2)</f>
        <v>11.65</v>
      </c>
      <c r="E20" s="167">
        <f>ROUND(VALUE(SUBSTITUTE(実質収支比率等に係る経年分析!I$47,"▲","-")),2)</f>
        <v>11.84</v>
      </c>
      <c r="F20" s="167">
        <f>ROUND(VALUE(SUBSTITUTE(実質収支比率等に係る経年分析!J$47,"▲","-")),2)</f>
        <v>15.57</v>
      </c>
    </row>
    <row r="21" spans="1:11" x14ac:dyDescent="0.15">
      <c r="A21" s="167" t="s">
        <v>58</v>
      </c>
      <c r="B21" s="167">
        <f>IF(ISNUMBER(VALUE(SUBSTITUTE(実質収支比率等に係る経年分析!F$49,"▲","-"))),ROUND(VALUE(SUBSTITUTE(実質収支比率等に係る経年分析!F$49,"▲","-")),2),NA())</f>
        <v>-1.1399999999999999</v>
      </c>
      <c r="C21" s="167">
        <f>IF(ISNUMBER(VALUE(SUBSTITUTE(実質収支比率等に係る経年分析!G$49,"▲","-"))),ROUND(VALUE(SUBSTITUTE(実質収支比率等に係る経年分析!G$49,"▲","-")),2),NA())</f>
        <v>0.23</v>
      </c>
      <c r="D21" s="167">
        <f>IF(ISNUMBER(VALUE(SUBSTITUTE(実質収支比率等に係る経年分析!H$49,"▲","-"))),ROUND(VALUE(SUBSTITUTE(実質収支比率等に係る経年分析!H$49,"▲","-")),2),NA())</f>
        <v>-2.37</v>
      </c>
      <c r="E21" s="167">
        <f>IF(ISNUMBER(VALUE(SUBSTITUTE(実質収支比率等に係る経年分析!I$49,"▲","-"))),ROUND(VALUE(SUBSTITUTE(実質収支比率等に係る経年分析!I$49,"▲","-")),2),NA())</f>
        <v>-0.55000000000000004</v>
      </c>
      <c r="F21" s="167">
        <f>IF(ISNUMBER(VALUE(SUBSTITUTE(実質収支比率等に係る経年分析!J$49,"▲","-"))),ROUND(VALUE(SUBSTITUTE(実質収支比率等に係る経年分析!J$49,"▲","-")),2),NA())</f>
        <v>1.17</v>
      </c>
    </row>
    <row r="24" spans="1:11" x14ac:dyDescent="0.15">
      <c r="A24" s="141" t="s">
        <v>59</v>
      </c>
    </row>
    <row r="25" spans="1:11" x14ac:dyDescent="0.15">
      <c r="A25" s="168"/>
      <c r="B25" s="168" t="str">
        <f>連結実質赤字比率に係る赤字・黒字の構成分析!F$33</f>
        <v>H30</v>
      </c>
      <c r="C25" s="168"/>
      <c r="D25" s="168" t="str">
        <f>連結実質赤字比率に係る赤字・黒字の構成分析!G$33</f>
        <v>R01</v>
      </c>
      <c r="E25" s="168"/>
      <c r="F25" s="168" t="str">
        <f>連結実質赤字比率に係る赤字・黒字の構成分析!H$33</f>
        <v>R02</v>
      </c>
      <c r="G25" s="168"/>
      <c r="H25" s="168" t="str">
        <f>連結実質赤字比率に係る赤字・黒字の構成分析!I$33</f>
        <v>R03</v>
      </c>
      <c r="I25" s="168"/>
      <c r="J25" s="168" t="str">
        <f>連結実質赤字比率に係る赤字・黒字の構成分析!J$33</f>
        <v>R04</v>
      </c>
      <c r="K25" s="168"/>
    </row>
    <row r="26" spans="1:11" x14ac:dyDescent="0.15">
      <c r="A26" s="168"/>
      <c r="B26" s="168" t="s">
        <v>60</v>
      </c>
      <c r="C26" s="168" t="s">
        <v>61</v>
      </c>
      <c r="D26" s="168" t="s">
        <v>60</v>
      </c>
      <c r="E26" s="168" t="s">
        <v>61</v>
      </c>
      <c r="F26" s="168" t="s">
        <v>60</v>
      </c>
      <c r="G26" s="168" t="s">
        <v>61</v>
      </c>
      <c r="H26" s="168" t="s">
        <v>60</v>
      </c>
      <c r="I26" s="168" t="s">
        <v>61</v>
      </c>
      <c r="J26" s="168" t="s">
        <v>60</v>
      </c>
      <c r="K26" s="168" t="s">
        <v>61</v>
      </c>
    </row>
    <row r="27" spans="1:11" x14ac:dyDescent="0.15">
      <c r="A27" s="168" t="str">
        <f>IF(連結実質赤字比率に係る赤字・黒字の構成分析!C$43="",NA(),連結実質赤字比率に係る赤字・黒字の構成分析!C$43)</f>
        <v>その他会計（黒字）</v>
      </c>
      <c r="B27" s="168" t="e">
        <f>IF(ROUND(VALUE(SUBSTITUTE(連結実質赤字比率に係る赤字・黒字の構成分析!F$43,"▲", "-")), 2) &lt; 0, ABS(ROUND(VALUE(SUBSTITUTE(連結実質赤字比率に係る赤字・黒字の構成分析!F$43,"▲", "-")), 2)), NA())</f>
        <v>#N/A</v>
      </c>
      <c r="C27" s="168">
        <f>IF(ROUND(VALUE(SUBSTITUTE(連結実質赤字比率に係る赤字・黒字の構成分析!F$43,"▲", "-")), 2) &gt;= 0, ABS(ROUND(VALUE(SUBSTITUTE(連結実質赤字比率に係る赤字・黒字の構成分析!F$43,"▲", "-")), 2)), NA())</f>
        <v>0.08</v>
      </c>
      <c r="D27" s="168" t="e">
        <f>IF(ROUND(VALUE(SUBSTITUTE(連結実質赤字比率に係る赤字・黒字の構成分析!G$43,"▲", "-")), 2) &lt; 0, ABS(ROUND(VALUE(SUBSTITUTE(連結実質赤字比率に係る赤字・黒字の構成分析!G$43,"▲", "-")), 2)), NA())</f>
        <v>#N/A</v>
      </c>
      <c r="E27" s="168">
        <f>IF(ROUND(VALUE(SUBSTITUTE(連結実質赤字比率に係る赤字・黒字の構成分析!G$43,"▲", "-")), 2) &gt;= 0, ABS(ROUND(VALUE(SUBSTITUTE(連結実質赤字比率に係る赤字・黒字の構成分析!G$43,"▲", "-")), 2)), NA())</f>
        <v>0.03</v>
      </c>
      <c r="F27" s="168" t="e">
        <f>IF(ROUND(VALUE(SUBSTITUTE(連結実質赤字比率に係る赤字・黒字の構成分析!H$43,"▲", "-")), 2) &lt; 0, ABS(ROUND(VALUE(SUBSTITUTE(連結実質赤字比率に係る赤字・黒字の構成分析!H$43,"▲", "-")), 2)), NA())</f>
        <v>#N/A</v>
      </c>
      <c r="G27" s="168">
        <f>IF(ROUND(VALUE(SUBSTITUTE(連結実質赤字比率に係る赤字・黒字の構成分析!H$43,"▲", "-")), 2) &gt;= 0, ABS(ROUND(VALUE(SUBSTITUTE(連結実質赤字比率に係る赤字・黒字の構成分析!H$43,"▲", "-")), 2)), NA())</f>
        <v>0.02</v>
      </c>
      <c r="H27" s="168" t="e">
        <f>IF(ROUND(VALUE(SUBSTITUTE(連結実質赤字比率に係る赤字・黒字の構成分析!I$43,"▲", "-")), 2) &lt; 0, ABS(ROUND(VALUE(SUBSTITUTE(連結実質赤字比率に係る赤字・黒字の構成分析!I$43,"▲", "-")), 2)), NA())</f>
        <v>#N/A</v>
      </c>
      <c r="I27" s="168">
        <f>IF(ROUND(VALUE(SUBSTITUTE(連結実質赤字比率に係る赤字・黒字の構成分析!I$43,"▲", "-")), 2) &gt;= 0, ABS(ROUND(VALUE(SUBSTITUTE(連結実質赤字比率に係る赤字・黒字の構成分析!I$43,"▲", "-")), 2)), NA())</f>
        <v>0.01</v>
      </c>
      <c r="J27" s="168" t="e">
        <f>IF(ROUND(VALUE(SUBSTITUTE(連結実質赤字比率に係る赤字・黒字の構成分析!J$43,"▲", "-")), 2) &lt; 0, ABS(ROUND(VALUE(SUBSTITUTE(連結実質赤字比率に係る赤字・黒字の構成分析!J$43,"▲", "-")), 2)), NA())</f>
        <v>#N/A</v>
      </c>
      <c r="K27" s="168">
        <f>IF(ROUND(VALUE(SUBSTITUTE(連結実質赤字比率に係る赤字・黒字の構成分析!J$43,"▲", "-")), 2) &gt;= 0, ABS(ROUND(VALUE(SUBSTITUTE(連結実質赤字比率に係る赤字・黒字の構成分析!J$43,"▲", "-")), 2)), NA())</f>
        <v>0.02</v>
      </c>
    </row>
    <row r="28" spans="1:11" x14ac:dyDescent="0.15">
      <c r="A28" s="168" t="str">
        <f>IF(連結実質赤字比率に係る赤字・黒字の構成分析!C$42="",NA(),連結実質赤字比率に係る赤字・黒字の構成分析!C$42)</f>
        <v>その他会計（赤字）</v>
      </c>
      <c r="B28" s="168" t="e">
        <f>IF(ROUND(VALUE(SUBSTITUTE(連結実質赤字比率に係る赤字・黒字の構成分析!F$42,"▲", "-")), 2) &lt; 0, ABS(ROUND(VALUE(SUBSTITUTE(連結実質赤字比率に係る赤字・黒字の構成分析!F$42,"▲", "-")), 2)), NA())</f>
        <v>#VALUE!</v>
      </c>
      <c r="C28" s="168" t="e">
        <f>IF(ROUND(VALUE(SUBSTITUTE(連結実質赤字比率に係る赤字・黒字の構成分析!F$42,"▲", "-")), 2) &gt;= 0, ABS(ROUND(VALUE(SUBSTITUTE(連結実質赤字比率に係る赤字・黒字の構成分析!F$42,"▲", "-")), 2)), NA())</f>
        <v>#VALUE!</v>
      </c>
      <c r="D28" s="168" t="e">
        <f>IF(ROUND(VALUE(SUBSTITUTE(連結実質赤字比率に係る赤字・黒字の構成分析!G$42,"▲", "-")), 2) &lt; 0, ABS(ROUND(VALUE(SUBSTITUTE(連結実質赤字比率に係る赤字・黒字の構成分析!G$42,"▲", "-")), 2)), NA())</f>
        <v>#VALUE!</v>
      </c>
      <c r="E28" s="168" t="e">
        <f>IF(ROUND(VALUE(SUBSTITUTE(連結実質赤字比率に係る赤字・黒字の構成分析!G$42,"▲", "-")), 2) &gt;= 0, ABS(ROUND(VALUE(SUBSTITUTE(連結実質赤字比率に係る赤字・黒字の構成分析!G$42,"▲", "-")), 2)), NA())</f>
        <v>#VALUE!</v>
      </c>
      <c r="F28" s="168" t="e">
        <f>IF(ROUND(VALUE(SUBSTITUTE(連結実質赤字比率に係る赤字・黒字の構成分析!H$42,"▲", "-")), 2) &lt; 0, ABS(ROUND(VALUE(SUBSTITUTE(連結実質赤字比率に係る赤字・黒字の構成分析!H$42,"▲", "-")), 2)), NA())</f>
        <v>#VALUE!</v>
      </c>
      <c r="G28" s="168" t="e">
        <f>IF(ROUND(VALUE(SUBSTITUTE(連結実質赤字比率に係る赤字・黒字の構成分析!H$42,"▲", "-")), 2) &gt;= 0, ABS(ROUND(VALUE(SUBSTITUTE(連結実質赤字比率に係る赤字・黒字の構成分析!H$42,"▲", "-")), 2)), NA())</f>
        <v>#VALUE!</v>
      </c>
      <c r="H28" s="168" t="e">
        <f>IF(ROUND(VALUE(SUBSTITUTE(連結実質赤字比率に係る赤字・黒字の構成分析!I$42,"▲", "-")), 2) &lt; 0, ABS(ROUND(VALUE(SUBSTITUTE(連結実質赤字比率に係る赤字・黒字の構成分析!I$42,"▲", "-")), 2)), NA())</f>
        <v>#VALUE!</v>
      </c>
      <c r="I28" s="168" t="e">
        <f>IF(ROUND(VALUE(SUBSTITUTE(連結実質赤字比率に係る赤字・黒字の構成分析!I$42,"▲", "-")), 2) &gt;= 0, ABS(ROUND(VALUE(SUBSTITUTE(連結実質赤字比率に係る赤字・黒字の構成分析!I$42,"▲", "-")), 2)), NA())</f>
        <v>#VALUE!</v>
      </c>
      <c r="J28" s="168" t="e">
        <f>IF(ROUND(VALUE(SUBSTITUTE(連結実質赤字比率に係る赤字・黒字の構成分析!J$42,"▲", "-")), 2) &lt; 0, ABS(ROUND(VALUE(SUBSTITUTE(連結実質赤字比率に係る赤字・黒字の構成分析!J$42,"▲", "-")), 2)), NA())</f>
        <v>#VALUE!</v>
      </c>
      <c r="K28" s="168" t="e">
        <f>IF(ROUND(VALUE(SUBSTITUTE(連結実質赤字比率に係る赤字・黒字の構成分析!J$42,"▲", "-")), 2) &gt;= 0, ABS(ROUND(VALUE(SUBSTITUTE(連結実質赤字比率に係る赤字・黒字の構成分析!J$42,"▲", "-")), 2)), NA())</f>
        <v>#VALUE!</v>
      </c>
    </row>
    <row r="29" spans="1:11" x14ac:dyDescent="0.15">
      <c r="A29" s="168" t="str">
        <f>IF(連結実質赤字比率に係る赤字・黒字の構成分析!C$41="",NA(),連結実質赤字比率に係る赤字・黒字の構成分析!C$41)</f>
        <v>平内町漁業集落環境整備事業特別会計</v>
      </c>
      <c r="B29" s="168" t="e">
        <f>IF(ROUND(VALUE(SUBSTITUTE(連結実質赤字比率に係る赤字・黒字の構成分析!F$41,"▲", "-")), 2) &lt; 0, ABS(ROUND(VALUE(SUBSTITUTE(連結実質赤字比率に係る赤字・黒字の構成分析!F$41,"▲", "-")), 2)), NA())</f>
        <v>#N/A</v>
      </c>
      <c r="C29" s="168">
        <f>IF(ROUND(VALUE(SUBSTITUTE(連結実質赤字比率に係る赤字・黒字の構成分析!F$41,"▲", "-")), 2) &gt;= 0, ABS(ROUND(VALUE(SUBSTITUTE(連結実質赤字比率に係る赤字・黒字の構成分析!F$41,"▲", "-")), 2)), NA())</f>
        <v>0</v>
      </c>
      <c r="D29" s="168" t="e">
        <f>IF(ROUND(VALUE(SUBSTITUTE(連結実質赤字比率に係る赤字・黒字の構成分析!G$41,"▲", "-")), 2) &lt; 0, ABS(ROUND(VALUE(SUBSTITUTE(連結実質赤字比率に係る赤字・黒字の構成分析!G$41,"▲", "-")), 2)), NA())</f>
        <v>#N/A</v>
      </c>
      <c r="E29" s="168">
        <f>IF(ROUND(VALUE(SUBSTITUTE(連結実質赤字比率に係る赤字・黒字の構成分析!G$41,"▲", "-")), 2) &gt;= 0, ABS(ROUND(VALUE(SUBSTITUTE(連結実質赤字比率に係る赤字・黒字の構成分析!G$41,"▲", "-")), 2)), NA())</f>
        <v>0.01</v>
      </c>
      <c r="F29" s="168" t="e">
        <f>IF(ROUND(VALUE(SUBSTITUTE(連結実質赤字比率に係る赤字・黒字の構成分析!H$41,"▲", "-")), 2) &lt; 0, ABS(ROUND(VALUE(SUBSTITUTE(連結実質赤字比率に係る赤字・黒字の構成分析!H$41,"▲", "-")), 2)), NA())</f>
        <v>#N/A</v>
      </c>
      <c r="G29" s="168">
        <f>IF(ROUND(VALUE(SUBSTITUTE(連結実質赤字比率に係る赤字・黒字の構成分析!H$41,"▲", "-")), 2) &gt;= 0, ABS(ROUND(VALUE(SUBSTITUTE(連結実質赤字比率に係る赤字・黒字の構成分析!H$41,"▲", "-")), 2)), NA())</f>
        <v>0.01</v>
      </c>
      <c r="H29" s="168" t="e">
        <f>IF(ROUND(VALUE(SUBSTITUTE(連結実質赤字比率に係る赤字・黒字の構成分析!I$41,"▲", "-")), 2) &lt; 0, ABS(ROUND(VALUE(SUBSTITUTE(連結実質赤字比率に係る赤字・黒字の構成分析!I$41,"▲", "-")), 2)), NA())</f>
        <v>#N/A</v>
      </c>
      <c r="I29" s="168">
        <f>IF(ROUND(VALUE(SUBSTITUTE(連結実質赤字比率に係る赤字・黒字の構成分析!I$41,"▲", "-")), 2) &gt;= 0, ABS(ROUND(VALUE(SUBSTITUTE(連結実質赤字比率に係る赤字・黒字の構成分析!I$41,"▲", "-")), 2)), NA())</f>
        <v>0.02</v>
      </c>
      <c r="J29" s="168" t="e">
        <f>IF(ROUND(VALUE(SUBSTITUTE(連結実質赤字比率に係る赤字・黒字の構成分析!J$41,"▲", "-")), 2) &lt; 0, ABS(ROUND(VALUE(SUBSTITUTE(連結実質赤字比率に係る赤字・黒字の構成分析!J$41,"▲", "-")), 2)), NA())</f>
        <v>#N/A</v>
      </c>
      <c r="K29" s="168">
        <f>IF(ROUND(VALUE(SUBSTITUTE(連結実質赤字比率に係る赤字・黒字の構成分析!J$41,"▲", "-")), 2) &gt;= 0, ABS(ROUND(VALUE(SUBSTITUTE(連結実質赤字比率に係る赤字・黒字の構成分析!J$41,"▲", "-")), 2)), NA())</f>
        <v>0.03</v>
      </c>
    </row>
    <row r="30" spans="1:11" x14ac:dyDescent="0.15">
      <c r="A30" s="168" t="str">
        <f>IF(連結実質赤字比率に係る赤字・黒字の構成分析!C$40="",NA(),連結実質赤字比率に係る赤字・黒字の構成分析!C$40)</f>
        <v>平内町農業集落排水事業特別会計</v>
      </c>
      <c r="B30" s="168" t="e">
        <f>IF(ROUND(VALUE(SUBSTITUTE(連結実質赤字比率に係る赤字・黒字の構成分析!F$40,"▲", "-")), 2) &lt; 0, ABS(ROUND(VALUE(SUBSTITUTE(連結実質赤字比率に係る赤字・黒字の構成分析!F$40,"▲", "-")), 2)), NA())</f>
        <v>#N/A</v>
      </c>
      <c r="C30" s="168">
        <f>IF(ROUND(VALUE(SUBSTITUTE(連結実質赤字比率に係る赤字・黒字の構成分析!F$40,"▲", "-")), 2) &gt;= 0, ABS(ROUND(VALUE(SUBSTITUTE(連結実質赤字比率に係る赤字・黒字の構成分析!F$40,"▲", "-")), 2)), NA())</f>
        <v>0.01</v>
      </c>
      <c r="D30" s="168" t="e">
        <f>IF(ROUND(VALUE(SUBSTITUTE(連結実質赤字比率に係る赤字・黒字の構成分析!G$40,"▲", "-")), 2) &lt; 0, ABS(ROUND(VALUE(SUBSTITUTE(連結実質赤字比率に係る赤字・黒字の構成分析!G$40,"▲", "-")), 2)), NA())</f>
        <v>#N/A</v>
      </c>
      <c r="E30" s="168">
        <f>IF(ROUND(VALUE(SUBSTITUTE(連結実質赤字比率に係る赤字・黒字の構成分析!G$40,"▲", "-")), 2) &gt;= 0, ABS(ROUND(VALUE(SUBSTITUTE(連結実質赤字比率に係る赤字・黒字の構成分析!G$40,"▲", "-")), 2)), NA())</f>
        <v>0.01</v>
      </c>
      <c r="F30" s="168" t="e">
        <f>IF(ROUND(VALUE(SUBSTITUTE(連結実質赤字比率に係る赤字・黒字の構成分析!H$40,"▲", "-")), 2) &lt; 0, ABS(ROUND(VALUE(SUBSTITUTE(連結実質赤字比率に係る赤字・黒字の構成分析!H$40,"▲", "-")), 2)), NA())</f>
        <v>#N/A</v>
      </c>
      <c r="G30" s="168">
        <f>IF(ROUND(VALUE(SUBSTITUTE(連結実質赤字比率に係る赤字・黒字の構成分析!H$40,"▲", "-")), 2) &gt;= 0, ABS(ROUND(VALUE(SUBSTITUTE(連結実質赤字比率に係る赤字・黒字の構成分析!H$40,"▲", "-")), 2)), NA())</f>
        <v>0.01</v>
      </c>
      <c r="H30" s="168" t="e">
        <f>IF(ROUND(VALUE(SUBSTITUTE(連結実質赤字比率に係る赤字・黒字の構成分析!I$40,"▲", "-")), 2) &lt; 0, ABS(ROUND(VALUE(SUBSTITUTE(連結実質赤字比率に係る赤字・黒字の構成分析!I$40,"▲", "-")), 2)), NA())</f>
        <v>#N/A</v>
      </c>
      <c r="I30" s="168">
        <f>IF(ROUND(VALUE(SUBSTITUTE(連結実質赤字比率に係る赤字・黒字の構成分析!I$40,"▲", "-")), 2) &gt;= 0, ABS(ROUND(VALUE(SUBSTITUTE(連結実質赤字比率に係る赤字・黒字の構成分析!I$40,"▲", "-")), 2)), NA())</f>
        <v>0.03</v>
      </c>
      <c r="J30" s="168" t="e">
        <f>IF(ROUND(VALUE(SUBSTITUTE(連結実質赤字比率に係る赤字・黒字の構成分析!J$40,"▲", "-")), 2) &lt; 0, ABS(ROUND(VALUE(SUBSTITUTE(連結実質赤字比率に係る赤字・黒字の構成分析!J$40,"▲", "-")), 2)), NA())</f>
        <v>#N/A</v>
      </c>
      <c r="K30" s="168">
        <f>IF(ROUND(VALUE(SUBSTITUTE(連結実質赤字比率に係る赤字・黒字の構成分析!J$40,"▲", "-")), 2) &gt;= 0, ABS(ROUND(VALUE(SUBSTITUTE(連結実質赤字比率に係る赤字・黒字の構成分析!J$40,"▲", "-")), 2)), NA())</f>
        <v>0.03</v>
      </c>
    </row>
    <row r="31" spans="1:11" x14ac:dyDescent="0.15">
      <c r="A31" s="168" t="str">
        <f>IF(連結実質赤字比率に係る赤字・黒字の構成分析!C$39="",NA(),連結実質赤字比率に係る赤字・黒字の構成分析!C$39)</f>
        <v>平内町後期高齢者医療特別会計</v>
      </c>
      <c r="B31" s="168" t="e">
        <f>IF(ROUND(VALUE(SUBSTITUTE(連結実質赤字比率に係る赤字・黒字の構成分析!F$39,"▲", "-")), 2) &lt; 0, ABS(ROUND(VALUE(SUBSTITUTE(連結実質赤字比率に係る赤字・黒字の構成分析!F$39,"▲", "-")), 2)), NA())</f>
        <v>#N/A</v>
      </c>
      <c r="C31" s="168">
        <f>IF(ROUND(VALUE(SUBSTITUTE(連結実質赤字比率に係る赤字・黒字の構成分析!F$39,"▲", "-")), 2) &gt;= 0, ABS(ROUND(VALUE(SUBSTITUTE(連結実質赤字比率に係る赤字・黒字の構成分析!F$39,"▲", "-")), 2)), NA())</f>
        <v>0.01</v>
      </c>
      <c r="D31" s="168" t="e">
        <f>IF(ROUND(VALUE(SUBSTITUTE(連結実質赤字比率に係る赤字・黒字の構成分析!G$39,"▲", "-")), 2) &lt; 0, ABS(ROUND(VALUE(SUBSTITUTE(連結実質赤字比率に係る赤字・黒字の構成分析!G$39,"▲", "-")), 2)), NA())</f>
        <v>#N/A</v>
      </c>
      <c r="E31" s="168">
        <f>IF(ROUND(VALUE(SUBSTITUTE(連結実質赤字比率に係る赤字・黒字の構成分析!G$39,"▲", "-")), 2) &gt;= 0, ABS(ROUND(VALUE(SUBSTITUTE(連結実質赤字比率に係る赤字・黒字の構成分析!G$39,"▲", "-")), 2)), NA())</f>
        <v>0.08</v>
      </c>
      <c r="F31" s="168" t="e">
        <f>IF(ROUND(VALUE(SUBSTITUTE(連結実質赤字比率に係る赤字・黒字の構成分析!H$39,"▲", "-")), 2) &lt; 0, ABS(ROUND(VALUE(SUBSTITUTE(連結実質赤字比率に係る赤字・黒字の構成分析!H$39,"▲", "-")), 2)), NA())</f>
        <v>#N/A</v>
      </c>
      <c r="G31" s="168">
        <f>IF(ROUND(VALUE(SUBSTITUTE(連結実質赤字比率に係る赤字・黒字の構成分析!H$39,"▲", "-")), 2) &gt;= 0, ABS(ROUND(VALUE(SUBSTITUTE(連結実質赤字比率に係る赤字・黒字の構成分析!H$39,"▲", "-")), 2)), NA())</f>
        <v>0.05</v>
      </c>
      <c r="H31" s="168" t="e">
        <f>IF(ROUND(VALUE(SUBSTITUTE(連結実質赤字比率に係る赤字・黒字の構成分析!I$39,"▲", "-")), 2) &lt; 0, ABS(ROUND(VALUE(SUBSTITUTE(連結実質赤字比率に係る赤字・黒字の構成分析!I$39,"▲", "-")), 2)), NA())</f>
        <v>#N/A</v>
      </c>
      <c r="I31" s="168">
        <f>IF(ROUND(VALUE(SUBSTITUTE(連結実質赤字比率に係る赤字・黒字の構成分析!I$39,"▲", "-")), 2) &gt;= 0, ABS(ROUND(VALUE(SUBSTITUTE(連結実質赤字比率に係る赤字・黒字の構成分析!I$39,"▲", "-")), 2)), NA())</f>
        <v>0.04</v>
      </c>
      <c r="J31" s="168" t="e">
        <f>IF(ROUND(VALUE(SUBSTITUTE(連結実質赤字比率に係る赤字・黒字の構成分析!J$39,"▲", "-")), 2) &lt; 0, ABS(ROUND(VALUE(SUBSTITUTE(連結実質赤字比率に係る赤字・黒字の構成分析!J$39,"▲", "-")), 2)), NA())</f>
        <v>#N/A</v>
      </c>
      <c r="K31" s="168">
        <f>IF(ROUND(VALUE(SUBSTITUTE(連結実質赤字比率に係る赤字・黒字の構成分析!J$39,"▲", "-")), 2) &gt;= 0, ABS(ROUND(VALUE(SUBSTITUTE(連結実質赤字比率に係る赤字・黒字の構成分析!J$39,"▲", "-")), 2)), NA())</f>
        <v>0.04</v>
      </c>
    </row>
    <row r="32" spans="1:11" x14ac:dyDescent="0.15">
      <c r="A32" s="168" t="str">
        <f>IF(連結実質赤字比率に係る赤字・黒字の構成分析!C$38="",NA(),連結実質赤字比率に係る赤字・黒字の構成分析!C$38)</f>
        <v>平内町国民健康保険特別会計</v>
      </c>
      <c r="B32" s="168" t="e">
        <f>IF(ROUND(VALUE(SUBSTITUTE(連結実質赤字比率に係る赤字・黒字の構成分析!F$38,"▲", "-")), 2) &lt; 0, ABS(ROUND(VALUE(SUBSTITUTE(連結実質赤字比率に係る赤字・黒字の構成分析!F$38,"▲", "-")), 2)), NA())</f>
        <v>#N/A</v>
      </c>
      <c r="C32" s="168">
        <f>IF(ROUND(VALUE(SUBSTITUTE(連結実質赤字比率に係る赤字・黒字の構成分析!F$38,"▲", "-")), 2) &gt;= 0, ABS(ROUND(VALUE(SUBSTITUTE(連結実質赤字比率に係る赤字・黒字の構成分析!F$38,"▲", "-")), 2)), NA())</f>
        <v>2.1</v>
      </c>
      <c r="D32" s="168" t="e">
        <f>IF(ROUND(VALUE(SUBSTITUTE(連結実質赤字比率に係る赤字・黒字の構成分析!G$38,"▲", "-")), 2) &lt; 0, ABS(ROUND(VALUE(SUBSTITUTE(連結実質赤字比率に係る赤字・黒字の構成分析!G$38,"▲", "-")), 2)), NA())</f>
        <v>#N/A</v>
      </c>
      <c r="E32" s="168">
        <f>IF(ROUND(VALUE(SUBSTITUTE(連結実質赤字比率に係る赤字・黒字の構成分析!G$38,"▲", "-")), 2) &gt;= 0, ABS(ROUND(VALUE(SUBSTITUTE(連結実質赤字比率に係る赤字・黒字の構成分析!G$38,"▲", "-")), 2)), NA())</f>
        <v>2.0499999999999998</v>
      </c>
      <c r="F32" s="168" t="e">
        <f>IF(ROUND(VALUE(SUBSTITUTE(連結実質赤字比率に係る赤字・黒字の構成分析!H$38,"▲", "-")), 2) &lt; 0, ABS(ROUND(VALUE(SUBSTITUTE(連結実質赤字比率に係る赤字・黒字の構成分析!H$38,"▲", "-")), 2)), NA())</f>
        <v>#N/A</v>
      </c>
      <c r="G32" s="168">
        <f>IF(ROUND(VALUE(SUBSTITUTE(連結実質赤字比率に係る赤字・黒字の構成分析!H$38,"▲", "-")), 2) &gt;= 0, ABS(ROUND(VALUE(SUBSTITUTE(連結実質赤字比率に係る赤字・黒字の構成分析!H$38,"▲", "-")), 2)), NA())</f>
        <v>2.67</v>
      </c>
      <c r="H32" s="168" t="e">
        <f>IF(ROUND(VALUE(SUBSTITUTE(連結実質赤字比率に係る赤字・黒字の構成分析!I$38,"▲", "-")), 2) &lt; 0, ABS(ROUND(VALUE(SUBSTITUTE(連結実質赤字比率に係る赤字・黒字の構成分析!I$38,"▲", "-")), 2)), NA())</f>
        <v>#N/A</v>
      </c>
      <c r="I32" s="168">
        <f>IF(ROUND(VALUE(SUBSTITUTE(連結実質赤字比率に係る赤字・黒字の構成分析!I$38,"▲", "-")), 2) &gt;= 0, ABS(ROUND(VALUE(SUBSTITUTE(連結実質赤字比率に係る赤字・黒字の構成分析!I$38,"▲", "-")), 2)), NA())</f>
        <v>1.98</v>
      </c>
      <c r="J32" s="168" t="e">
        <f>IF(ROUND(VALUE(SUBSTITUTE(連結実質赤字比率に係る赤字・黒字の構成分析!J$38,"▲", "-")), 2) &lt; 0, ABS(ROUND(VALUE(SUBSTITUTE(連結実質赤字比率に係る赤字・黒字の構成分析!J$38,"▲", "-")), 2)), NA())</f>
        <v>#N/A</v>
      </c>
      <c r="K32" s="168">
        <f>IF(ROUND(VALUE(SUBSTITUTE(連結実質赤字比率に係る赤字・黒字の構成分析!J$38,"▲", "-")), 2) &gt;= 0, ABS(ROUND(VALUE(SUBSTITUTE(連結実質赤字比率に係る赤字・黒字の構成分析!J$38,"▲", "-")), 2)), NA())</f>
        <v>0.6</v>
      </c>
    </row>
    <row r="33" spans="1:16" x14ac:dyDescent="0.15">
      <c r="A33" s="168" t="str">
        <f>IF(連結実質赤字比率に係る赤字・黒字の構成分析!C$37="",NA(),連結実質赤字比率に係る赤字・黒字の構成分析!C$37)</f>
        <v>平内町介護保険特別会計</v>
      </c>
      <c r="B33" s="168" t="e">
        <f>IF(ROUND(VALUE(SUBSTITUTE(連結実質赤字比率に係る赤字・黒字の構成分析!F$37,"▲", "-")), 2) &lt; 0, ABS(ROUND(VALUE(SUBSTITUTE(連結実質赤字比率に係る赤字・黒字の構成分析!F$37,"▲", "-")), 2)), NA())</f>
        <v>#N/A</v>
      </c>
      <c r="C33" s="168">
        <f>IF(ROUND(VALUE(SUBSTITUTE(連結実質赤字比率に係る赤字・黒字の構成分析!F$37,"▲", "-")), 2) &gt;= 0, ABS(ROUND(VALUE(SUBSTITUTE(連結実質赤字比率に係る赤字・黒字の構成分析!F$37,"▲", "-")), 2)), NA())</f>
        <v>0.79</v>
      </c>
      <c r="D33" s="168" t="e">
        <f>IF(ROUND(VALUE(SUBSTITUTE(連結実質赤字比率に係る赤字・黒字の構成分析!G$37,"▲", "-")), 2) &lt; 0, ABS(ROUND(VALUE(SUBSTITUTE(連結実質赤字比率に係る赤字・黒字の構成分析!G$37,"▲", "-")), 2)), NA())</f>
        <v>#N/A</v>
      </c>
      <c r="E33" s="168">
        <f>IF(ROUND(VALUE(SUBSTITUTE(連結実質赤字比率に係る赤字・黒字の構成分析!G$37,"▲", "-")), 2) &gt;= 0, ABS(ROUND(VALUE(SUBSTITUTE(連結実質赤字比率に係る赤字・黒字の構成分析!G$37,"▲", "-")), 2)), NA())</f>
        <v>1.02</v>
      </c>
      <c r="F33" s="168" t="e">
        <f>IF(ROUND(VALUE(SUBSTITUTE(連結実質赤字比率に係る赤字・黒字の構成分析!H$37,"▲", "-")), 2) &lt; 0, ABS(ROUND(VALUE(SUBSTITUTE(連結実質赤字比率に係る赤字・黒字の構成分析!H$37,"▲", "-")), 2)), NA())</f>
        <v>#N/A</v>
      </c>
      <c r="G33" s="168">
        <f>IF(ROUND(VALUE(SUBSTITUTE(連結実質赤字比率に係る赤字・黒字の構成分析!H$37,"▲", "-")), 2) &gt;= 0, ABS(ROUND(VALUE(SUBSTITUTE(連結実質赤字比率に係る赤字・黒字の構成分析!H$37,"▲", "-")), 2)), NA())</f>
        <v>0.3</v>
      </c>
      <c r="H33" s="168" t="e">
        <f>IF(ROUND(VALUE(SUBSTITUTE(連結実質赤字比率に係る赤字・黒字の構成分析!I$37,"▲", "-")), 2) &lt; 0, ABS(ROUND(VALUE(SUBSTITUTE(連結実質赤字比率に係る赤字・黒字の構成分析!I$37,"▲", "-")), 2)), NA())</f>
        <v>#N/A</v>
      </c>
      <c r="I33" s="168">
        <f>IF(ROUND(VALUE(SUBSTITUTE(連結実質赤字比率に係る赤字・黒字の構成分析!I$37,"▲", "-")), 2) &gt;= 0, ABS(ROUND(VALUE(SUBSTITUTE(連結実質赤字比率に係る赤字・黒字の構成分析!I$37,"▲", "-")), 2)), NA())</f>
        <v>0.46</v>
      </c>
      <c r="J33" s="168" t="e">
        <f>IF(ROUND(VALUE(SUBSTITUTE(連結実質赤字比率に係る赤字・黒字の構成分析!J$37,"▲", "-")), 2) &lt; 0, ABS(ROUND(VALUE(SUBSTITUTE(連結実質赤字比率に係る赤字・黒字の構成分析!J$37,"▲", "-")), 2)), NA())</f>
        <v>#N/A</v>
      </c>
      <c r="K33" s="168">
        <f>IF(ROUND(VALUE(SUBSTITUTE(連結実質赤字比率に係る赤字・黒字の構成分析!J$37,"▲", "-")), 2) &gt;= 0, ABS(ROUND(VALUE(SUBSTITUTE(連結実質赤字比率に係る赤字・黒字の構成分析!J$37,"▲", "-")), 2)), NA())</f>
        <v>2.34</v>
      </c>
    </row>
    <row r="34" spans="1:16" x14ac:dyDescent="0.15">
      <c r="A34" s="168" t="str">
        <f>IF(連結実質赤字比率に係る赤字・黒字の構成分析!C$36="",NA(),連結実質赤字比率に係る赤字・黒字の構成分析!C$36)</f>
        <v>平内町国民健康保険平内中央病院事業会計</v>
      </c>
      <c r="B34" s="168" t="e">
        <f>IF(ROUND(VALUE(SUBSTITUTE(連結実質赤字比率に係る赤字・黒字の構成分析!F$36,"▲", "-")), 2) &lt; 0, ABS(ROUND(VALUE(SUBSTITUTE(連結実質赤字比率に係る赤字・黒字の構成分析!F$36,"▲", "-")), 2)), NA())</f>
        <v>#N/A</v>
      </c>
      <c r="C34" s="168">
        <f>IF(ROUND(VALUE(SUBSTITUTE(連結実質赤字比率に係る赤字・黒字の構成分析!F$36,"▲", "-")), 2) &gt;= 0, ABS(ROUND(VALUE(SUBSTITUTE(連結実質赤字比率に係る赤字・黒字の構成分析!F$36,"▲", "-")), 2)), NA())</f>
        <v>3.49</v>
      </c>
      <c r="D34" s="168" t="e">
        <f>IF(ROUND(VALUE(SUBSTITUTE(連結実質赤字比率に係る赤字・黒字の構成分析!G$36,"▲", "-")), 2) &lt; 0, ABS(ROUND(VALUE(SUBSTITUTE(連結実質赤字比率に係る赤字・黒字の構成分析!G$36,"▲", "-")), 2)), NA())</f>
        <v>#N/A</v>
      </c>
      <c r="E34" s="168">
        <f>IF(ROUND(VALUE(SUBSTITUTE(連結実質赤字比率に係る赤字・黒字の構成分析!G$36,"▲", "-")), 2) &gt;= 0, ABS(ROUND(VALUE(SUBSTITUTE(連結実質赤字比率に係る赤字・黒字の構成分析!G$36,"▲", "-")), 2)), NA())</f>
        <v>3.64</v>
      </c>
      <c r="F34" s="168" t="e">
        <f>IF(ROUND(VALUE(SUBSTITUTE(連結実質赤字比率に係る赤字・黒字の構成分析!H$36,"▲", "-")), 2) &lt; 0, ABS(ROUND(VALUE(SUBSTITUTE(連結実質赤字比率に係る赤字・黒字の構成分析!H$36,"▲", "-")), 2)), NA())</f>
        <v>#N/A</v>
      </c>
      <c r="G34" s="168">
        <f>IF(ROUND(VALUE(SUBSTITUTE(連結実質赤字比率に係る赤字・黒字の構成分析!H$36,"▲", "-")), 2) &gt;= 0, ABS(ROUND(VALUE(SUBSTITUTE(連結実質赤字比率に係る赤字・黒字の構成分析!H$36,"▲", "-")), 2)), NA())</f>
        <v>3.67</v>
      </c>
      <c r="H34" s="168" t="e">
        <f>IF(ROUND(VALUE(SUBSTITUTE(連結実質赤字比率に係る赤字・黒字の構成分析!I$36,"▲", "-")), 2) &lt; 0, ABS(ROUND(VALUE(SUBSTITUTE(連結実質赤字比率に係る赤字・黒字の構成分析!I$36,"▲", "-")), 2)), NA())</f>
        <v>#N/A</v>
      </c>
      <c r="I34" s="168">
        <f>IF(ROUND(VALUE(SUBSTITUTE(連結実質赤字比率に係る赤字・黒字の構成分析!I$36,"▲", "-")), 2) &gt;= 0, ABS(ROUND(VALUE(SUBSTITUTE(連結実質赤字比率に係る赤字・黒字の構成分析!I$36,"▲", "-")), 2)), NA())</f>
        <v>3.68</v>
      </c>
      <c r="J34" s="168" t="e">
        <f>IF(ROUND(VALUE(SUBSTITUTE(連結実質赤字比率に係る赤字・黒字の構成分析!J$36,"▲", "-")), 2) &lt; 0, ABS(ROUND(VALUE(SUBSTITUTE(連結実質赤字比率に係る赤字・黒字の構成分析!J$36,"▲", "-")), 2)), NA())</f>
        <v>#N/A</v>
      </c>
      <c r="K34" s="168">
        <f>IF(ROUND(VALUE(SUBSTITUTE(連結実質赤字比率に係る赤字・黒字の構成分析!J$36,"▲", "-")), 2) &gt;= 0, ABS(ROUND(VALUE(SUBSTITUTE(連結実質赤字比率に係る赤字・黒字の構成分析!J$36,"▲", "-")), 2)), NA())</f>
        <v>2.81</v>
      </c>
    </row>
    <row r="35" spans="1:16" x14ac:dyDescent="0.15">
      <c r="A35" s="168" t="str">
        <f>IF(連結実質赤字比率に係る赤字・黒字の構成分析!C$35="",NA(),連結実質赤字比率に係る赤字・黒字の構成分析!C$35)</f>
        <v>一般会計</v>
      </c>
      <c r="B35" s="168" t="e">
        <f>IF(ROUND(VALUE(SUBSTITUTE(連結実質赤字比率に係る赤字・黒字の構成分析!F$35,"▲", "-")), 2) &lt; 0, ABS(ROUND(VALUE(SUBSTITUTE(連結実質赤字比率に係る赤字・黒字の構成分析!F$35,"▲", "-")), 2)), NA())</f>
        <v>#N/A</v>
      </c>
      <c r="C35" s="168">
        <f>IF(ROUND(VALUE(SUBSTITUTE(連結実質赤字比率に係る赤字・黒字の構成分析!F$35,"▲", "-")), 2) &gt;= 0, ABS(ROUND(VALUE(SUBSTITUTE(連結実質赤字比率に係る赤字・黒字の構成分析!F$35,"▲", "-")), 2)), NA())</f>
        <v>2.97</v>
      </c>
      <c r="D35" s="168" t="e">
        <f>IF(ROUND(VALUE(SUBSTITUTE(連結実質赤字比率に係る赤字・黒字の構成分析!G$35,"▲", "-")), 2) &lt; 0, ABS(ROUND(VALUE(SUBSTITUTE(連結実質赤字比率に係る赤字・黒字の構成分析!G$35,"▲", "-")), 2)), NA())</f>
        <v>#N/A</v>
      </c>
      <c r="E35" s="168">
        <f>IF(ROUND(VALUE(SUBSTITUTE(連結実質赤字比率に係る赤字・黒字の構成分析!G$35,"▲", "-")), 2) &gt;= 0, ABS(ROUND(VALUE(SUBSTITUTE(連結実質赤字比率に係る赤字・黒字の構成分析!G$35,"▲", "-")), 2)), NA())</f>
        <v>3.93</v>
      </c>
      <c r="F35" s="168" t="e">
        <f>IF(ROUND(VALUE(SUBSTITUTE(連結実質赤字比率に係る赤字・黒字の構成分析!H$35,"▲", "-")), 2) &lt; 0, ABS(ROUND(VALUE(SUBSTITUTE(連結実質赤字比率に係る赤字・黒字の構成分析!H$35,"▲", "-")), 2)), NA())</f>
        <v>#N/A</v>
      </c>
      <c r="G35" s="168">
        <f>IF(ROUND(VALUE(SUBSTITUTE(連結実質赤字比率に係る赤字・黒字の構成分析!H$35,"▲", "-")), 2) &gt;= 0, ABS(ROUND(VALUE(SUBSTITUTE(連結実質赤字比率に係る赤字・黒字の構成分析!H$35,"▲", "-")), 2)), NA())</f>
        <v>3.6</v>
      </c>
      <c r="H35" s="168" t="e">
        <f>IF(ROUND(VALUE(SUBSTITUTE(連結実質赤字比率に係る赤字・黒字の構成分析!I$35,"▲", "-")), 2) &lt; 0, ABS(ROUND(VALUE(SUBSTITUTE(連結実質赤字比率に係る赤字・黒字の構成分析!I$35,"▲", "-")), 2)), NA())</f>
        <v>#N/A</v>
      </c>
      <c r="I35" s="168">
        <f>IF(ROUND(VALUE(SUBSTITUTE(連結実質赤字比率に係る赤字・黒字の構成分析!I$35,"▲", "-")), 2) &gt;= 0, ABS(ROUND(VALUE(SUBSTITUTE(連結実質赤字比率に係る赤字・黒字の構成分析!I$35,"▲", "-")), 2)), NA())</f>
        <v>3.64</v>
      </c>
      <c r="J35" s="168" t="e">
        <f>IF(ROUND(VALUE(SUBSTITUTE(連結実質赤字比率に係る赤字・黒字の構成分析!J$35,"▲", "-")), 2) &lt; 0, ABS(ROUND(VALUE(SUBSTITUTE(連結実質赤字比率に係る赤字・黒字の構成分析!J$35,"▲", "-")), 2)), NA())</f>
        <v>#N/A</v>
      </c>
      <c r="K35" s="168">
        <f>IF(ROUND(VALUE(SUBSTITUTE(連結実質赤字比率に係る赤字・黒字の構成分析!J$35,"▲", "-")), 2) &gt;= 0, ABS(ROUND(VALUE(SUBSTITUTE(連結実質赤字比率に係る赤字・黒字の構成分析!J$35,"▲", "-")), 2)), NA())</f>
        <v>3.43</v>
      </c>
    </row>
    <row r="36" spans="1:16" x14ac:dyDescent="0.15">
      <c r="A36" s="168" t="str">
        <f>IF(連結実質赤字比率に係る赤字・黒字の構成分析!C$34="",NA(),連結実質赤字比率に係る赤字・黒字の構成分析!C$34)</f>
        <v>平内町水道事業会計</v>
      </c>
      <c r="B36" s="168" t="e">
        <f>IF(ROUND(VALUE(SUBSTITUTE(連結実質赤字比率に係る赤字・黒字の構成分析!F$34,"▲", "-")), 2) &lt; 0, ABS(ROUND(VALUE(SUBSTITUTE(連結実質赤字比率に係る赤字・黒字の構成分析!F$34,"▲", "-")), 2)), NA())</f>
        <v>#N/A</v>
      </c>
      <c r="C36" s="168">
        <f>IF(ROUND(VALUE(SUBSTITUTE(連結実質赤字比率に係る赤字・黒字の構成分析!F$34,"▲", "-")), 2) &gt;= 0, ABS(ROUND(VALUE(SUBSTITUTE(連結実質赤字比率に係る赤字・黒字の構成分析!F$34,"▲", "-")), 2)), NA())</f>
        <v>2.2000000000000002</v>
      </c>
      <c r="D36" s="168" t="e">
        <f>IF(ROUND(VALUE(SUBSTITUTE(連結実質赤字比率に係る赤字・黒字の構成分析!G$34,"▲", "-")), 2) &lt; 0, ABS(ROUND(VALUE(SUBSTITUTE(連結実質赤字比率に係る赤字・黒字の構成分析!G$34,"▲", "-")), 2)), NA())</f>
        <v>#N/A</v>
      </c>
      <c r="E36" s="168">
        <f>IF(ROUND(VALUE(SUBSTITUTE(連結実質赤字比率に係る赤字・黒字の構成分析!G$34,"▲", "-")), 2) &gt;= 0, ABS(ROUND(VALUE(SUBSTITUTE(連結実質赤字比率に係る赤字・黒字の構成分析!G$34,"▲", "-")), 2)), NA())</f>
        <v>2.36</v>
      </c>
      <c r="F36" s="168" t="e">
        <f>IF(ROUND(VALUE(SUBSTITUTE(連結実質赤字比率に係る赤字・黒字の構成分析!H$34,"▲", "-")), 2) &lt; 0, ABS(ROUND(VALUE(SUBSTITUTE(連結実質赤字比率に係る赤字・黒字の構成分析!H$34,"▲", "-")), 2)), NA())</f>
        <v>#N/A</v>
      </c>
      <c r="G36" s="168">
        <f>IF(ROUND(VALUE(SUBSTITUTE(連結実質赤字比率に係る赤字・黒字の構成分析!H$34,"▲", "-")), 2) &gt;= 0, ABS(ROUND(VALUE(SUBSTITUTE(連結実質赤字比率に係る赤字・黒字の構成分析!H$34,"▲", "-")), 2)), NA())</f>
        <v>2.69</v>
      </c>
      <c r="H36" s="168" t="e">
        <f>IF(ROUND(VALUE(SUBSTITUTE(連結実質赤字比率に係る赤字・黒字の構成分析!I$34,"▲", "-")), 2) &lt; 0, ABS(ROUND(VALUE(SUBSTITUTE(連結実質赤字比率に係る赤字・黒字の構成分析!I$34,"▲", "-")), 2)), NA())</f>
        <v>#N/A</v>
      </c>
      <c r="I36" s="168">
        <f>IF(ROUND(VALUE(SUBSTITUTE(連結実質赤字比率に係る赤字・黒字の構成分析!I$34,"▲", "-")), 2) &gt;= 0, ABS(ROUND(VALUE(SUBSTITUTE(連結実質赤字比率に係る赤字・黒字の構成分析!I$34,"▲", "-")), 2)), NA())</f>
        <v>3.04</v>
      </c>
      <c r="J36" s="168" t="e">
        <f>IF(ROUND(VALUE(SUBSTITUTE(連結実質赤字比率に係る赤字・黒字の構成分析!J$34,"▲", "-")), 2) &lt; 0, ABS(ROUND(VALUE(SUBSTITUTE(連結実質赤字比率に係る赤字・黒字の構成分析!J$34,"▲", "-")), 2)), NA())</f>
        <v>#N/A</v>
      </c>
      <c r="K36" s="168">
        <f>IF(ROUND(VALUE(SUBSTITUTE(連結実質赤字比率に係る赤字・黒字の構成分析!J$34,"▲", "-")), 2) &gt;= 0, ABS(ROUND(VALUE(SUBSTITUTE(連結実質赤字比率に係る赤字・黒字の構成分析!J$34,"▲", "-")), 2)), NA())</f>
        <v>3.65</v>
      </c>
    </row>
    <row r="39" spans="1:16" x14ac:dyDescent="0.15">
      <c r="A39" s="141" t="s">
        <v>62</v>
      </c>
    </row>
    <row r="40" spans="1:16" x14ac:dyDescent="0.15">
      <c r="A40" s="169"/>
      <c r="B40" s="169" t="str">
        <f>'実質公債費比率（分子）の構造'!K$44</f>
        <v>H30</v>
      </c>
      <c r="C40" s="169"/>
      <c r="D40" s="169"/>
      <c r="E40" s="169" t="str">
        <f>'実質公債費比率（分子）の構造'!L$44</f>
        <v>R01</v>
      </c>
      <c r="F40" s="169"/>
      <c r="G40" s="169"/>
      <c r="H40" s="169" t="str">
        <f>'実質公債費比率（分子）の構造'!M$44</f>
        <v>R02</v>
      </c>
      <c r="I40" s="169"/>
      <c r="J40" s="169"/>
      <c r="K40" s="169" t="str">
        <f>'実質公債費比率（分子）の構造'!N$44</f>
        <v>R03</v>
      </c>
      <c r="L40" s="169"/>
      <c r="M40" s="169"/>
      <c r="N40" s="169" t="str">
        <f>'実質公債費比率（分子）の構造'!O$44</f>
        <v>R04</v>
      </c>
      <c r="O40" s="169"/>
      <c r="P40" s="169"/>
    </row>
    <row r="41" spans="1:16" x14ac:dyDescent="0.15">
      <c r="A41" s="169"/>
      <c r="B41" s="169" t="s">
        <v>63</v>
      </c>
      <c r="C41" s="169"/>
      <c r="D41" s="169" t="s">
        <v>64</v>
      </c>
      <c r="E41" s="169" t="s">
        <v>63</v>
      </c>
      <c r="F41" s="169"/>
      <c r="G41" s="169" t="s">
        <v>64</v>
      </c>
      <c r="H41" s="169" t="s">
        <v>63</v>
      </c>
      <c r="I41" s="169"/>
      <c r="J41" s="169" t="s">
        <v>64</v>
      </c>
      <c r="K41" s="169" t="s">
        <v>63</v>
      </c>
      <c r="L41" s="169"/>
      <c r="M41" s="169" t="s">
        <v>64</v>
      </c>
      <c r="N41" s="169" t="s">
        <v>63</v>
      </c>
      <c r="O41" s="169"/>
      <c r="P41" s="169" t="s">
        <v>64</v>
      </c>
    </row>
    <row r="42" spans="1:16" x14ac:dyDescent="0.15">
      <c r="A42" s="169" t="s">
        <v>65</v>
      </c>
      <c r="B42" s="169"/>
      <c r="C42" s="169"/>
      <c r="D42" s="169">
        <f>'実質公債費比率（分子）の構造'!K$52</f>
        <v>600</v>
      </c>
      <c r="E42" s="169"/>
      <c r="F42" s="169"/>
      <c r="G42" s="169">
        <f>'実質公債費比率（分子）の構造'!L$52</f>
        <v>583</v>
      </c>
      <c r="H42" s="169"/>
      <c r="I42" s="169"/>
      <c r="J42" s="169">
        <f>'実質公債費比率（分子）の構造'!M$52</f>
        <v>574</v>
      </c>
      <c r="K42" s="169"/>
      <c r="L42" s="169"/>
      <c r="M42" s="169">
        <f>'実質公債費比率（分子）の構造'!N$52</f>
        <v>596</v>
      </c>
      <c r="N42" s="169"/>
      <c r="O42" s="169"/>
      <c r="P42" s="169">
        <f>'実質公債費比率（分子）の構造'!O$52</f>
        <v>612</v>
      </c>
    </row>
    <row r="43" spans="1:16" x14ac:dyDescent="0.15">
      <c r="A43" s="169" t="s">
        <v>66</v>
      </c>
      <c r="B43" s="169">
        <f>'実質公債費比率（分子）の構造'!K$51</f>
        <v>0</v>
      </c>
      <c r="C43" s="169"/>
      <c r="D43" s="169"/>
      <c r="E43" s="169">
        <f>'実質公債費比率（分子）の構造'!L$51</f>
        <v>0</v>
      </c>
      <c r="F43" s="169"/>
      <c r="G43" s="169"/>
      <c r="H43" s="169">
        <f>'実質公債費比率（分子）の構造'!M$51</f>
        <v>0</v>
      </c>
      <c r="I43" s="169"/>
      <c r="J43" s="169"/>
      <c r="K43" s="169">
        <f>'実質公債費比率（分子）の構造'!N$51</f>
        <v>0</v>
      </c>
      <c r="L43" s="169"/>
      <c r="M43" s="169"/>
      <c r="N43" s="169">
        <f>'実質公債費比率（分子）の構造'!O$51</f>
        <v>0</v>
      </c>
      <c r="O43" s="169"/>
      <c r="P43" s="169"/>
    </row>
    <row r="44" spans="1:16" x14ac:dyDescent="0.15">
      <c r="A44" s="169" t="s">
        <v>67</v>
      </c>
      <c r="B44" s="169" t="str">
        <f>'実質公債費比率（分子）の構造'!K$50</f>
        <v>-</v>
      </c>
      <c r="C44" s="169"/>
      <c r="D44" s="169"/>
      <c r="E44" s="169" t="str">
        <f>'実質公債費比率（分子）の構造'!L$50</f>
        <v>-</v>
      </c>
      <c r="F44" s="169"/>
      <c r="G44" s="169"/>
      <c r="H44" s="169" t="str">
        <f>'実質公債費比率（分子）の構造'!M$50</f>
        <v>-</v>
      </c>
      <c r="I44" s="169"/>
      <c r="J44" s="169"/>
      <c r="K44" s="169" t="str">
        <f>'実質公債費比率（分子）の構造'!N$50</f>
        <v>-</v>
      </c>
      <c r="L44" s="169"/>
      <c r="M44" s="169"/>
      <c r="N44" s="169" t="str">
        <f>'実質公債費比率（分子）の構造'!O$50</f>
        <v>-</v>
      </c>
      <c r="O44" s="169"/>
      <c r="P44" s="169"/>
    </row>
    <row r="45" spans="1:16" x14ac:dyDescent="0.15">
      <c r="A45" s="169" t="s">
        <v>68</v>
      </c>
      <c r="B45" s="169">
        <f>'実質公債費比率（分子）の構造'!K$49</f>
        <v>14</v>
      </c>
      <c r="C45" s="169"/>
      <c r="D45" s="169"/>
      <c r="E45" s="169">
        <f>'実質公債費比率（分子）の構造'!L$49</f>
        <v>13</v>
      </c>
      <c r="F45" s="169"/>
      <c r="G45" s="169"/>
      <c r="H45" s="169">
        <f>'実質公債費比率（分子）の構造'!M$49</f>
        <v>16</v>
      </c>
      <c r="I45" s="169"/>
      <c r="J45" s="169"/>
      <c r="K45" s="169">
        <f>'実質公債費比率（分子）の構造'!N$49</f>
        <v>14</v>
      </c>
      <c r="L45" s="169"/>
      <c r="M45" s="169"/>
      <c r="N45" s="169">
        <f>'実質公債費比率（分子）の構造'!O$49</f>
        <v>16</v>
      </c>
      <c r="O45" s="169"/>
      <c r="P45" s="169"/>
    </row>
    <row r="46" spans="1:16" x14ac:dyDescent="0.15">
      <c r="A46" s="169" t="s">
        <v>69</v>
      </c>
      <c r="B46" s="169">
        <f>'実質公債費比率（分子）の構造'!K$48</f>
        <v>408</v>
      </c>
      <c r="C46" s="169"/>
      <c r="D46" s="169"/>
      <c r="E46" s="169">
        <f>'実質公債費比率（分子）の構造'!L$48</f>
        <v>407</v>
      </c>
      <c r="F46" s="169"/>
      <c r="G46" s="169"/>
      <c r="H46" s="169">
        <f>'実質公債費比率（分子）の構造'!M$48</f>
        <v>404</v>
      </c>
      <c r="I46" s="169"/>
      <c r="J46" s="169"/>
      <c r="K46" s="169">
        <f>'実質公債費比率（分子）の構造'!N$48</f>
        <v>419</v>
      </c>
      <c r="L46" s="169"/>
      <c r="M46" s="169"/>
      <c r="N46" s="169">
        <f>'実質公債費比率（分子）の構造'!O$48</f>
        <v>416</v>
      </c>
      <c r="O46" s="169"/>
      <c r="P46" s="169"/>
    </row>
    <row r="47" spans="1:16" x14ac:dyDescent="0.15">
      <c r="A47" s="169" t="s">
        <v>70</v>
      </c>
      <c r="B47" s="169" t="str">
        <f>'実質公債費比率（分子）の構造'!K$47</f>
        <v>-</v>
      </c>
      <c r="C47" s="169"/>
      <c r="D47" s="169"/>
      <c r="E47" s="169" t="str">
        <f>'実質公債費比率（分子）の構造'!L$47</f>
        <v>-</v>
      </c>
      <c r="F47" s="169"/>
      <c r="G47" s="169"/>
      <c r="H47" s="169" t="str">
        <f>'実質公債費比率（分子）の構造'!M$47</f>
        <v>-</v>
      </c>
      <c r="I47" s="169"/>
      <c r="J47" s="169"/>
      <c r="K47" s="169" t="str">
        <f>'実質公債費比率（分子）の構造'!N$47</f>
        <v>-</v>
      </c>
      <c r="L47" s="169"/>
      <c r="M47" s="169"/>
      <c r="N47" s="169" t="str">
        <f>'実質公債費比率（分子）の構造'!O$47</f>
        <v>-</v>
      </c>
      <c r="O47" s="169"/>
      <c r="P47" s="169"/>
    </row>
    <row r="48" spans="1:16" x14ac:dyDescent="0.15">
      <c r="A48" s="169" t="s">
        <v>71</v>
      </c>
      <c r="B48" s="169" t="str">
        <f>'実質公債費比率（分子）の構造'!K$46</f>
        <v>-</v>
      </c>
      <c r="C48" s="169"/>
      <c r="D48" s="169"/>
      <c r="E48" s="169" t="str">
        <f>'実質公債費比率（分子）の構造'!L$46</f>
        <v>-</v>
      </c>
      <c r="F48" s="169"/>
      <c r="G48" s="169"/>
      <c r="H48" s="169" t="str">
        <f>'実質公債費比率（分子）の構造'!M$46</f>
        <v>-</v>
      </c>
      <c r="I48" s="169"/>
      <c r="J48" s="169"/>
      <c r="K48" s="169" t="str">
        <f>'実質公債費比率（分子）の構造'!N$46</f>
        <v>-</v>
      </c>
      <c r="L48" s="169"/>
      <c r="M48" s="169"/>
      <c r="N48" s="169" t="str">
        <f>'実質公債費比率（分子）の構造'!O$46</f>
        <v>-</v>
      </c>
      <c r="O48" s="169"/>
      <c r="P48" s="169"/>
    </row>
    <row r="49" spans="1:16" x14ac:dyDescent="0.15">
      <c r="A49" s="169" t="s">
        <v>72</v>
      </c>
      <c r="B49" s="169">
        <f>'実質公債費比率（分子）の構造'!K$45</f>
        <v>557</v>
      </c>
      <c r="C49" s="169"/>
      <c r="D49" s="169"/>
      <c r="E49" s="169">
        <f>'実質公債費比率（分子）の構造'!L$45</f>
        <v>507</v>
      </c>
      <c r="F49" s="169"/>
      <c r="G49" s="169"/>
      <c r="H49" s="169">
        <f>'実質公債費比率（分子）の構造'!M$45</f>
        <v>492</v>
      </c>
      <c r="I49" s="169"/>
      <c r="J49" s="169"/>
      <c r="K49" s="169">
        <f>'実質公債費比率（分子）の構造'!N$45</f>
        <v>548</v>
      </c>
      <c r="L49" s="169"/>
      <c r="M49" s="169"/>
      <c r="N49" s="169">
        <f>'実質公債費比率（分子）の構造'!O$45</f>
        <v>609</v>
      </c>
      <c r="O49" s="169"/>
      <c r="P49" s="169"/>
    </row>
    <row r="50" spans="1:16" x14ac:dyDescent="0.15">
      <c r="A50" s="169" t="s">
        <v>73</v>
      </c>
      <c r="B50" s="169" t="e">
        <f>NA()</f>
        <v>#N/A</v>
      </c>
      <c r="C50" s="169">
        <f>IF(ISNUMBER('実質公債費比率（分子）の構造'!K$53),'実質公債費比率（分子）の構造'!K$53,NA())</f>
        <v>379</v>
      </c>
      <c r="D50" s="169" t="e">
        <f>NA()</f>
        <v>#N/A</v>
      </c>
      <c r="E50" s="169" t="e">
        <f>NA()</f>
        <v>#N/A</v>
      </c>
      <c r="F50" s="169">
        <f>IF(ISNUMBER('実質公債費比率（分子）の構造'!L$53),'実質公債費比率（分子）の構造'!L$53,NA())</f>
        <v>344</v>
      </c>
      <c r="G50" s="169" t="e">
        <f>NA()</f>
        <v>#N/A</v>
      </c>
      <c r="H50" s="169" t="e">
        <f>NA()</f>
        <v>#N/A</v>
      </c>
      <c r="I50" s="169">
        <f>IF(ISNUMBER('実質公債費比率（分子）の構造'!M$53),'実質公債費比率（分子）の構造'!M$53,NA())</f>
        <v>338</v>
      </c>
      <c r="J50" s="169" t="e">
        <f>NA()</f>
        <v>#N/A</v>
      </c>
      <c r="K50" s="169" t="e">
        <f>NA()</f>
        <v>#N/A</v>
      </c>
      <c r="L50" s="169">
        <f>IF(ISNUMBER('実質公債費比率（分子）の構造'!N$53),'実質公債費比率（分子）の構造'!N$53,NA())</f>
        <v>385</v>
      </c>
      <c r="M50" s="169" t="e">
        <f>NA()</f>
        <v>#N/A</v>
      </c>
      <c r="N50" s="169" t="e">
        <f>NA()</f>
        <v>#N/A</v>
      </c>
      <c r="O50" s="169">
        <f>IF(ISNUMBER('実質公債費比率（分子）の構造'!O$53),'実質公債費比率（分子）の構造'!O$53,NA())</f>
        <v>429</v>
      </c>
      <c r="P50" s="169" t="e">
        <f>NA()</f>
        <v>#N/A</v>
      </c>
    </row>
    <row r="53" spans="1:16" x14ac:dyDescent="0.15">
      <c r="A53" s="141" t="s">
        <v>74</v>
      </c>
    </row>
    <row r="54" spans="1:16" x14ac:dyDescent="0.15">
      <c r="A54" s="168"/>
      <c r="B54" s="168" t="str">
        <f>'将来負担比率（分子）の構造'!I$40</f>
        <v>H30</v>
      </c>
      <c r="C54" s="168"/>
      <c r="D54" s="168"/>
      <c r="E54" s="168" t="str">
        <f>'将来負担比率（分子）の構造'!J$40</f>
        <v>R01</v>
      </c>
      <c r="F54" s="168"/>
      <c r="G54" s="168"/>
      <c r="H54" s="168" t="str">
        <f>'将来負担比率（分子）の構造'!K$40</f>
        <v>R02</v>
      </c>
      <c r="I54" s="168"/>
      <c r="J54" s="168"/>
      <c r="K54" s="168" t="str">
        <f>'将来負担比率（分子）の構造'!L$40</f>
        <v>R03</v>
      </c>
      <c r="L54" s="168"/>
      <c r="M54" s="168"/>
      <c r="N54" s="168" t="str">
        <f>'将来負担比率（分子）の構造'!M$40</f>
        <v>R04</v>
      </c>
      <c r="O54" s="168"/>
      <c r="P54" s="168"/>
    </row>
    <row r="55" spans="1:16" x14ac:dyDescent="0.15">
      <c r="A55" s="168"/>
      <c r="B55" s="168" t="s">
        <v>75</v>
      </c>
      <c r="C55" s="168"/>
      <c r="D55" s="168" t="s">
        <v>76</v>
      </c>
      <c r="E55" s="168" t="s">
        <v>75</v>
      </c>
      <c r="F55" s="168"/>
      <c r="G55" s="168" t="s">
        <v>76</v>
      </c>
      <c r="H55" s="168" t="s">
        <v>75</v>
      </c>
      <c r="I55" s="168"/>
      <c r="J55" s="168" t="s">
        <v>76</v>
      </c>
      <c r="K55" s="168" t="s">
        <v>75</v>
      </c>
      <c r="L55" s="168"/>
      <c r="M55" s="168" t="s">
        <v>76</v>
      </c>
      <c r="N55" s="168" t="s">
        <v>75</v>
      </c>
      <c r="O55" s="168"/>
      <c r="P55" s="168" t="s">
        <v>76</v>
      </c>
    </row>
    <row r="56" spans="1:16" x14ac:dyDescent="0.15">
      <c r="A56" s="168" t="s">
        <v>45</v>
      </c>
      <c r="B56" s="168"/>
      <c r="C56" s="168"/>
      <c r="D56" s="168">
        <f>'将来負担比率（分子）の構造'!I$52</f>
        <v>6539</v>
      </c>
      <c r="E56" s="168"/>
      <c r="F56" s="168"/>
      <c r="G56" s="168">
        <f>'将来負担比率（分子）の構造'!J$52</f>
        <v>6949</v>
      </c>
      <c r="H56" s="168"/>
      <c r="I56" s="168"/>
      <c r="J56" s="168">
        <f>'将来負担比率（分子）の構造'!K$52</f>
        <v>7505</v>
      </c>
      <c r="K56" s="168"/>
      <c r="L56" s="168"/>
      <c r="M56" s="168">
        <f>'将来負担比率（分子）の構造'!L$52</f>
        <v>7425</v>
      </c>
      <c r="N56" s="168"/>
      <c r="O56" s="168"/>
      <c r="P56" s="168">
        <f>'将来負担比率（分子）の構造'!M$52</f>
        <v>7495</v>
      </c>
    </row>
    <row r="57" spans="1:16" x14ac:dyDescent="0.15">
      <c r="A57" s="168" t="s">
        <v>44</v>
      </c>
      <c r="B57" s="168"/>
      <c r="C57" s="168"/>
      <c r="D57" s="168" t="str">
        <f>'将来負担比率（分子）の構造'!I$51</f>
        <v>-</v>
      </c>
      <c r="E57" s="168"/>
      <c r="F57" s="168"/>
      <c r="G57" s="168" t="str">
        <f>'将来負担比率（分子）の構造'!J$51</f>
        <v>-</v>
      </c>
      <c r="H57" s="168"/>
      <c r="I57" s="168"/>
      <c r="J57" s="168" t="str">
        <f>'将来負担比率（分子）の構造'!K$51</f>
        <v>-</v>
      </c>
      <c r="K57" s="168"/>
      <c r="L57" s="168"/>
      <c r="M57" s="168" t="str">
        <f>'将来負担比率（分子）の構造'!L$51</f>
        <v>-</v>
      </c>
      <c r="N57" s="168"/>
      <c r="O57" s="168"/>
      <c r="P57" s="168" t="str">
        <f>'将来負担比率（分子）の構造'!M$51</f>
        <v>-</v>
      </c>
    </row>
    <row r="58" spans="1:16" x14ac:dyDescent="0.15">
      <c r="A58" s="168" t="s">
        <v>43</v>
      </c>
      <c r="B58" s="168"/>
      <c r="C58" s="168"/>
      <c r="D58" s="168">
        <f>'将来負担比率（分子）の構造'!I$50</f>
        <v>1843</v>
      </c>
      <c r="E58" s="168"/>
      <c r="F58" s="168"/>
      <c r="G58" s="168">
        <f>'将来負担比率（分子）の構造'!J$50</f>
        <v>1812</v>
      </c>
      <c r="H58" s="168"/>
      <c r="I58" s="168"/>
      <c r="J58" s="168">
        <f>'将来負担比率（分子）の構造'!K$50</f>
        <v>1753</v>
      </c>
      <c r="K58" s="168"/>
      <c r="L58" s="168"/>
      <c r="M58" s="168">
        <f>'将来負担比率（分子）の構造'!L$50</f>
        <v>2107</v>
      </c>
      <c r="N58" s="168"/>
      <c r="O58" s="168"/>
      <c r="P58" s="168">
        <f>'将来負担比率（分子）の構造'!M$50</f>
        <v>2297</v>
      </c>
    </row>
    <row r="59" spans="1:16" x14ac:dyDescent="0.15">
      <c r="A59" s="168" t="s">
        <v>41</v>
      </c>
      <c r="B59" s="168" t="str">
        <f>'将来負担比率（分子）の構造'!I$49</f>
        <v>-</v>
      </c>
      <c r="C59" s="168"/>
      <c r="D59" s="168"/>
      <c r="E59" s="168" t="str">
        <f>'将来負担比率（分子）の構造'!J$49</f>
        <v>-</v>
      </c>
      <c r="F59" s="168"/>
      <c r="G59" s="168"/>
      <c r="H59" s="168" t="str">
        <f>'将来負担比率（分子）の構造'!K$49</f>
        <v>-</v>
      </c>
      <c r="I59" s="168"/>
      <c r="J59" s="168"/>
      <c r="K59" s="168" t="str">
        <f>'将来負担比率（分子）の構造'!L$49</f>
        <v>-</v>
      </c>
      <c r="L59" s="168"/>
      <c r="M59" s="168"/>
      <c r="N59" s="168" t="str">
        <f>'将来負担比率（分子）の構造'!M$49</f>
        <v>-</v>
      </c>
      <c r="O59" s="168"/>
      <c r="P59" s="168"/>
    </row>
    <row r="60" spans="1:16" x14ac:dyDescent="0.15">
      <c r="A60" s="168" t="s">
        <v>40</v>
      </c>
      <c r="B60" s="168" t="str">
        <f>'将来負担比率（分子）の構造'!I$48</f>
        <v>-</v>
      </c>
      <c r="C60" s="168"/>
      <c r="D60" s="168"/>
      <c r="E60" s="168" t="str">
        <f>'将来負担比率（分子）の構造'!J$48</f>
        <v>-</v>
      </c>
      <c r="F60" s="168"/>
      <c r="G60" s="168"/>
      <c r="H60" s="168" t="str">
        <f>'将来負担比率（分子）の構造'!K$48</f>
        <v>-</v>
      </c>
      <c r="I60" s="168"/>
      <c r="J60" s="168"/>
      <c r="K60" s="168" t="str">
        <f>'将来負担比率（分子）の構造'!L$48</f>
        <v>-</v>
      </c>
      <c r="L60" s="168"/>
      <c r="M60" s="168"/>
      <c r="N60" s="168" t="str">
        <f>'将来負担比率（分子）の構造'!M$48</f>
        <v>-</v>
      </c>
      <c r="O60" s="168"/>
      <c r="P60" s="168"/>
    </row>
    <row r="61" spans="1:16" x14ac:dyDescent="0.15">
      <c r="A61" s="168" t="s">
        <v>38</v>
      </c>
      <c r="B61" s="168" t="str">
        <f>'将来負担比率（分子）の構造'!I$46</f>
        <v>-</v>
      </c>
      <c r="C61" s="168"/>
      <c r="D61" s="168"/>
      <c r="E61" s="168" t="str">
        <f>'将来負担比率（分子）の構造'!J$46</f>
        <v>-</v>
      </c>
      <c r="F61" s="168"/>
      <c r="G61" s="168"/>
      <c r="H61" s="168" t="str">
        <f>'将来負担比率（分子）の構造'!K$46</f>
        <v>-</v>
      </c>
      <c r="I61" s="168"/>
      <c r="J61" s="168"/>
      <c r="K61" s="168" t="str">
        <f>'将来負担比率（分子）の構造'!L$46</f>
        <v>-</v>
      </c>
      <c r="L61" s="168"/>
      <c r="M61" s="168"/>
      <c r="N61" s="168" t="str">
        <f>'将来負担比率（分子）の構造'!M$46</f>
        <v>-</v>
      </c>
      <c r="O61" s="168"/>
      <c r="P61" s="168"/>
    </row>
    <row r="62" spans="1:16" x14ac:dyDescent="0.15">
      <c r="A62" s="168" t="s">
        <v>37</v>
      </c>
      <c r="B62" s="168">
        <f>'将来負担比率（分子）の構造'!I$45</f>
        <v>501</v>
      </c>
      <c r="C62" s="168"/>
      <c r="D62" s="168"/>
      <c r="E62" s="168">
        <f>'将来負担比率（分子）の構造'!J$45</f>
        <v>468</v>
      </c>
      <c r="F62" s="168"/>
      <c r="G62" s="168"/>
      <c r="H62" s="168">
        <f>'将来負担比率（分子）の構造'!K$45</f>
        <v>425</v>
      </c>
      <c r="I62" s="168"/>
      <c r="J62" s="168"/>
      <c r="K62" s="168">
        <f>'将来負担比率（分子）の構造'!L$45</f>
        <v>404</v>
      </c>
      <c r="L62" s="168"/>
      <c r="M62" s="168"/>
      <c r="N62" s="168">
        <f>'将来負担比率（分子）の構造'!M$45</f>
        <v>366</v>
      </c>
      <c r="O62" s="168"/>
      <c r="P62" s="168"/>
    </row>
    <row r="63" spans="1:16" x14ac:dyDescent="0.15">
      <c r="A63" s="168" t="s">
        <v>36</v>
      </c>
      <c r="B63" s="168">
        <f>'将来負担比率（分子）の構造'!I$44</f>
        <v>123</v>
      </c>
      <c r="C63" s="168"/>
      <c r="D63" s="168"/>
      <c r="E63" s="168">
        <f>'将来負担比率（分子）の構造'!J$44</f>
        <v>115</v>
      </c>
      <c r="F63" s="168"/>
      <c r="G63" s="168"/>
      <c r="H63" s="168">
        <f>'将来負担比率（分子）の構造'!K$44</f>
        <v>126</v>
      </c>
      <c r="I63" s="168"/>
      <c r="J63" s="168"/>
      <c r="K63" s="168">
        <f>'将来負担比率（分子）の構造'!L$44</f>
        <v>169</v>
      </c>
      <c r="L63" s="168"/>
      <c r="M63" s="168"/>
      <c r="N63" s="168">
        <f>'将来負担比率（分子）の構造'!M$44</f>
        <v>160</v>
      </c>
      <c r="O63" s="168"/>
      <c r="P63" s="168"/>
    </row>
    <row r="64" spans="1:16" x14ac:dyDescent="0.15">
      <c r="A64" s="168" t="s">
        <v>35</v>
      </c>
      <c r="B64" s="168">
        <f>'将来負担比率（分子）の構造'!I$43</f>
        <v>4681</v>
      </c>
      <c r="C64" s="168"/>
      <c r="D64" s="168"/>
      <c r="E64" s="168">
        <f>'将来負担比率（分子）の構造'!J$43</f>
        <v>4671</v>
      </c>
      <c r="F64" s="168"/>
      <c r="G64" s="168"/>
      <c r="H64" s="168">
        <f>'将来負担比率（分子）の構造'!K$43</f>
        <v>4424</v>
      </c>
      <c r="I64" s="168"/>
      <c r="J64" s="168"/>
      <c r="K64" s="168">
        <f>'将来負担比率（分子）の構造'!L$43</f>
        <v>4210</v>
      </c>
      <c r="L64" s="168"/>
      <c r="M64" s="168"/>
      <c r="N64" s="168">
        <f>'将来負担比率（分子）の構造'!M$43</f>
        <v>4045</v>
      </c>
      <c r="O64" s="168"/>
      <c r="P64" s="168"/>
    </row>
    <row r="65" spans="1:16" x14ac:dyDescent="0.15">
      <c r="A65" s="168" t="s">
        <v>34</v>
      </c>
      <c r="B65" s="168" t="str">
        <f>'将来負担比率（分子）の構造'!I$42</f>
        <v>-</v>
      </c>
      <c r="C65" s="168"/>
      <c r="D65" s="168"/>
      <c r="E65" s="168" t="str">
        <f>'将来負担比率（分子）の構造'!J$42</f>
        <v>-</v>
      </c>
      <c r="F65" s="168"/>
      <c r="G65" s="168"/>
      <c r="H65" s="168" t="str">
        <f>'将来負担比率（分子）の構造'!K$42</f>
        <v>-</v>
      </c>
      <c r="I65" s="168"/>
      <c r="J65" s="168"/>
      <c r="K65" s="168" t="str">
        <f>'将来負担比率（分子）の構造'!L$42</f>
        <v>-</v>
      </c>
      <c r="L65" s="168"/>
      <c r="M65" s="168"/>
      <c r="N65" s="168" t="str">
        <f>'将来負担比率（分子）の構造'!M$42</f>
        <v>-</v>
      </c>
      <c r="O65" s="168"/>
      <c r="P65" s="168"/>
    </row>
    <row r="66" spans="1:16" x14ac:dyDescent="0.15">
      <c r="A66" s="168" t="s">
        <v>33</v>
      </c>
      <c r="B66" s="168">
        <f>'将来負担比率（分子）の構造'!I$41</f>
        <v>5625</v>
      </c>
      <c r="C66" s="168"/>
      <c r="D66" s="168"/>
      <c r="E66" s="168">
        <f>'将来負担比率（分子）の構造'!J$41</f>
        <v>6163</v>
      </c>
      <c r="F66" s="168"/>
      <c r="G66" s="168"/>
      <c r="H66" s="168">
        <f>'将来負担比率（分子）の構造'!K$41</f>
        <v>7344</v>
      </c>
      <c r="I66" s="168"/>
      <c r="J66" s="168"/>
      <c r="K66" s="168">
        <f>'将来負担比率（分子）の構造'!L$41</f>
        <v>7477</v>
      </c>
      <c r="L66" s="168"/>
      <c r="M66" s="168"/>
      <c r="N66" s="168">
        <f>'将来負担比率（分子）の構造'!M$41</f>
        <v>7940</v>
      </c>
      <c r="O66" s="168"/>
      <c r="P66" s="168"/>
    </row>
    <row r="67" spans="1:16" x14ac:dyDescent="0.15">
      <c r="A67" s="168" t="s">
        <v>77</v>
      </c>
      <c r="B67" s="168" t="e">
        <f>NA()</f>
        <v>#N/A</v>
      </c>
      <c r="C67" s="168">
        <f>IF(ISNUMBER('将来負担比率（分子）の構造'!I$53), IF('将来負担比率（分子）の構造'!I$53 &lt; 0, 0, '将来負担比率（分子）の構造'!I$53), NA())</f>
        <v>2549</v>
      </c>
      <c r="D67" s="168" t="e">
        <f>NA()</f>
        <v>#N/A</v>
      </c>
      <c r="E67" s="168" t="e">
        <f>NA()</f>
        <v>#N/A</v>
      </c>
      <c r="F67" s="168">
        <f>IF(ISNUMBER('将来負担比率（分子）の構造'!J$53), IF('将来負担比率（分子）の構造'!J$53 &lt; 0, 0, '将来負担比率（分子）の構造'!J$53), NA())</f>
        <v>2657</v>
      </c>
      <c r="G67" s="168" t="e">
        <f>NA()</f>
        <v>#N/A</v>
      </c>
      <c r="H67" s="168" t="e">
        <f>NA()</f>
        <v>#N/A</v>
      </c>
      <c r="I67" s="168">
        <f>IF(ISNUMBER('将来負担比率（分子）の構造'!K$53), IF('将来負担比率（分子）の構造'!K$53 &lt; 0, 0, '将来負担比率（分子）の構造'!K$53), NA())</f>
        <v>3062</v>
      </c>
      <c r="J67" s="168" t="e">
        <f>NA()</f>
        <v>#N/A</v>
      </c>
      <c r="K67" s="168" t="e">
        <f>NA()</f>
        <v>#N/A</v>
      </c>
      <c r="L67" s="168">
        <f>IF(ISNUMBER('将来負担比率（分子）の構造'!L$53), IF('将来負担比率（分子）の構造'!L$53 &lt; 0, 0, '将来負担比率（分子）の構造'!L$53), NA())</f>
        <v>2729</v>
      </c>
      <c r="M67" s="168" t="e">
        <f>NA()</f>
        <v>#N/A</v>
      </c>
      <c r="N67" s="168" t="e">
        <f>NA()</f>
        <v>#N/A</v>
      </c>
      <c r="O67" s="168">
        <f>IF(ISNUMBER('将来負担比率（分子）の構造'!M$53), IF('将来負担比率（分子）の構造'!M$53 &lt; 0, 0, '将来負担比率（分子）の構造'!M$53), NA())</f>
        <v>2719</v>
      </c>
      <c r="P67" s="168" t="e">
        <f>NA()</f>
        <v>#N/A</v>
      </c>
    </row>
    <row r="70" spans="1:16" x14ac:dyDescent="0.15">
      <c r="A70" s="170" t="s">
        <v>78</v>
      </c>
      <c r="B70" s="170"/>
      <c r="C70" s="170"/>
      <c r="D70" s="170"/>
      <c r="E70" s="170"/>
      <c r="F70" s="170"/>
    </row>
    <row r="71" spans="1:16" x14ac:dyDescent="0.15">
      <c r="A71" s="171"/>
      <c r="B71" s="171" t="str">
        <f>基金残高に係る経年分析!F54</f>
        <v>R02</v>
      </c>
      <c r="C71" s="171" t="str">
        <f>基金残高に係る経年分析!G54</f>
        <v>R03</v>
      </c>
      <c r="D71" s="171" t="str">
        <f>基金残高に係る経年分析!H54</f>
        <v>R04</v>
      </c>
    </row>
    <row r="72" spans="1:16" x14ac:dyDescent="0.15">
      <c r="A72" s="171" t="s">
        <v>79</v>
      </c>
      <c r="B72" s="172">
        <f>基金残高に係る経年分析!F55</f>
        <v>491</v>
      </c>
      <c r="C72" s="172">
        <f>基金残高に係る経年分析!G55</f>
        <v>534</v>
      </c>
      <c r="D72" s="172">
        <f>基金残高に係る経年分析!H55</f>
        <v>688</v>
      </c>
    </row>
    <row r="73" spans="1:16" x14ac:dyDescent="0.15">
      <c r="A73" s="171" t="s">
        <v>80</v>
      </c>
      <c r="B73" s="172">
        <f>基金残高に係る経年分析!F56</f>
        <v>279</v>
      </c>
      <c r="C73" s="172">
        <f>基金残高に係る経年分析!G56</f>
        <v>346</v>
      </c>
      <c r="D73" s="172">
        <f>基金残高に係る経年分析!H56</f>
        <v>346</v>
      </c>
    </row>
    <row r="74" spans="1:16" x14ac:dyDescent="0.15">
      <c r="A74" s="171" t="s">
        <v>81</v>
      </c>
      <c r="B74" s="172">
        <f>基金残高に係る経年分析!F57</f>
        <v>678</v>
      </c>
      <c r="C74" s="172">
        <f>基金残高に係る経年分析!G57</f>
        <v>889</v>
      </c>
      <c r="D74" s="172">
        <f>基金残高に係る経年分析!H57</f>
        <v>789</v>
      </c>
    </row>
  </sheetData>
  <sheetProtection algorithmName="SHA-512" hashValue="TIzSdvtgQqCNhLzBDZDJxUrwfNeds+Ju3IB0xTy0BEx1a0cAwm3WwiJwjIny7TbWChCCTSS1zEqcSf/56tcH2w==" saltValue="eyoBRE4vNKChphTs0J/xD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2024-09-11T05:40:55Z</cp:lastPrinted>
  <dcterms:created xsi:type="dcterms:W3CDTF">2024-02-04T23:49:30Z</dcterms:created>
  <dcterms:modified xsi:type="dcterms:W3CDTF">2024-09-11T06:09:16Z</dcterms:modified>
  <cp:category/>
</cp:coreProperties>
</file>