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Svfile2\filelib\総務課_財政係\◎国県からの通知・照会関係\R07年度\02_照会\R080115メール_【県市町村課】公営企業に係る経営比較分析表（令和６年度決算）の分析等について\04_HP公表\02_公表資料準備\02_経営比較分析表\"/>
    </mc:Choice>
  </mc:AlternateContent>
  <xr:revisionPtr revIDLastSave="0" documentId="13_ncr:1_{B4C9D3C8-9AD1-4536-91DA-50E8E3EA2F86}" xr6:coauthVersionLast="47" xr6:coauthVersionMax="47" xr10:uidLastSave="{00000000-0000-0000-0000-000000000000}"/>
  <workbookProtection workbookAlgorithmName="SHA-512" workbookHashValue="Fm5v3fALuFyywcA5UGOhBH4vegbLdoFofUotwdlqXmXG7NqjTJtMqRchuWNGS/6qzK7xAwsnurayUbyyfSvNqA==" workbookSaltValue="53fRtCJLT/IrAhYZCUqLjg==" workbookSpinCount="100000" lockStructure="1"/>
  <bookViews>
    <workbookView xWindow="1900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<sst xmlns="http://schemas.openxmlformats.org/spreadsheetml/2006/main" count="228" uniqueCount="111">
  <si>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</si>
  <si>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</si>
  <si>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</si>
  <si>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</si>
  <si>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</si>
  <si>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</si>
  <si>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</si>
  <si>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</si>
  <si>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</si>
  <si>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</si>
  <si>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</si>
  <si>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</si>
  <si>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</si>
  <si>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</si>
  <si>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</si>
  <si>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</si>
  <si>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</si>
  <si>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　有形固定資産減価償却比率は、年々上昇しており類似団体より高い状況にある。耐用年数を超えた資産が多い状況にあるため計画的･効率的な更新に取り組んでいく必要がある。
　管路経年化率については、管路の布設年度の整理が進んでいないため、過去の資料を基に精査している状況にあるが、耐用年数を迎えた非耐震管も多く老朽化が漏水の一因と推測されるため、順次計画的な管路更新を行っていく必要がある。
　管路更新率は、前年度から上昇し類似団体より高い状況にあるが、老朽管など早急に更新が必要な管路が多数あるため財政状況を勘案し、計画的に更新していく必要がある。</t>
    <rPh sb="1" eb="3">
      <t>ユウケイ</t>
    </rPh>
    <rPh sb="3" eb="5">
      <t>コテイ</t>
    </rPh>
    <rPh sb="5" eb="7">
      <t>シサン</t>
    </rPh>
    <rPh sb="7" eb="9">
      <t>ゲンカ</t>
    </rPh>
    <rPh sb="9" eb="11">
      <t>ショウキャク</t>
    </rPh>
    <rPh sb="11" eb="13">
      <t>ヒリツ</t>
    </rPh>
    <rPh sb="15" eb="17">
      <t>ネンネン</t>
    </rPh>
    <rPh sb="17" eb="19">
      <t>ジョウショウ</t>
    </rPh>
    <rPh sb="23" eb="25">
      <t>ルイジ</t>
    </rPh>
    <rPh sb="25" eb="27">
      <t>ダンタイ</t>
    </rPh>
    <rPh sb="29" eb="30">
      <t>タカ</t>
    </rPh>
    <rPh sb="31" eb="33">
      <t>ジョウキョウ</t>
    </rPh>
    <rPh sb="37" eb="39">
      <t>タイヨウ</t>
    </rPh>
    <rPh sb="39" eb="41">
      <t>ネンスウ</t>
    </rPh>
    <rPh sb="42" eb="43">
      <t>コ</t>
    </rPh>
    <rPh sb="45" eb="47">
      <t>シサン</t>
    </rPh>
    <rPh sb="48" eb="49">
      <t>オオ</t>
    </rPh>
    <rPh sb="50" eb="52">
      <t>ジョウキョウ</t>
    </rPh>
    <rPh sb="57" eb="60">
      <t>ケイカクテキ</t>
    </rPh>
    <rPh sb="61" eb="64">
      <t>コウリツテキ</t>
    </rPh>
    <rPh sb="65" eb="67">
      <t>コウシン</t>
    </rPh>
    <rPh sb="68" eb="69">
      <t>ト</t>
    </rPh>
    <rPh sb="70" eb="71">
      <t>ク</t>
    </rPh>
    <rPh sb="75" eb="77">
      <t>ヒツヨウ</t>
    </rPh>
    <rPh sb="84" eb="86">
      <t>カンロ</t>
    </rPh>
    <rPh sb="86" eb="88">
      <t>ケイネン</t>
    </rPh>
    <rPh sb="88" eb="89">
      <t>カ</t>
    </rPh>
    <rPh sb="89" eb="90">
      <t>リツ</t>
    </rPh>
    <rPh sb="96" eb="98">
      <t>カンロ</t>
    </rPh>
    <rPh sb="99" eb="101">
      <t>フセツ</t>
    </rPh>
    <rPh sb="101" eb="103">
      <t>ネンド</t>
    </rPh>
    <rPh sb="104" eb="106">
      <t>セイリ</t>
    </rPh>
    <rPh sb="107" eb="108">
      <t>スス</t>
    </rPh>
    <rPh sb="116" eb="118">
      <t>カコ</t>
    </rPh>
    <rPh sb="119" eb="121">
      <t>シリョウ</t>
    </rPh>
    <rPh sb="122" eb="123">
      <t>モト</t>
    </rPh>
    <rPh sb="124" eb="126">
      <t>セイサ</t>
    </rPh>
    <rPh sb="130" eb="132">
      <t>ジョウキョウ</t>
    </rPh>
    <rPh sb="137" eb="139">
      <t>タイヨウ</t>
    </rPh>
    <rPh sb="139" eb="141">
      <t>ネンスウ</t>
    </rPh>
    <rPh sb="142" eb="143">
      <t>ムカ</t>
    </rPh>
    <rPh sb="145" eb="146">
      <t>ヒ</t>
    </rPh>
    <rPh sb="146" eb="148">
      <t>タイシン</t>
    </rPh>
    <rPh sb="148" eb="149">
      <t>カン</t>
    </rPh>
    <rPh sb="150" eb="151">
      <t>オオ</t>
    </rPh>
    <rPh sb="152" eb="155">
      <t>ロウキュウカ</t>
    </rPh>
    <rPh sb="156" eb="158">
      <t>ロウスイ</t>
    </rPh>
    <rPh sb="159" eb="161">
      <t>イチイン</t>
    </rPh>
    <rPh sb="162" eb="164">
      <t>スイソク</t>
    </rPh>
    <rPh sb="170" eb="172">
      <t>ジュンジ</t>
    </rPh>
    <rPh sb="172" eb="174">
      <t>ケイカク</t>
    </rPh>
    <rPh sb="174" eb="175">
      <t>テキ</t>
    </rPh>
    <rPh sb="176" eb="178">
      <t>カンロ</t>
    </rPh>
    <rPh sb="178" eb="180">
      <t>コウシン</t>
    </rPh>
    <rPh sb="181" eb="182">
      <t>オコナ</t>
    </rPh>
    <rPh sb="186" eb="188">
      <t>ヒツヨウ</t>
    </rPh>
    <rPh sb="195" eb="197">
      <t>カンロ</t>
    </rPh>
    <rPh sb="197" eb="199">
      <t>コウシン</t>
    </rPh>
    <rPh sb="199" eb="200">
      <t>リツ</t>
    </rPh>
    <rPh sb="202" eb="205">
      <t>ゼンネンド</t>
    </rPh>
    <rPh sb="207" eb="209">
      <t>ジョウショウ</t>
    </rPh>
    <rPh sb="210" eb="212">
      <t>ルイジ</t>
    </rPh>
    <rPh sb="212" eb="214">
      <t>ダンタイ</t>
    </rPh>
    <rPh sb="216" eb="217">
      <t>タカ</t>
    </rPh>
    <rPh sb="218" eb="220">
      <t>ジョウキョウ</t>
    </rPh>
    <rPh sb="225" eb="228">
      <t>ロウキュウカン</t>
    </rPh>
    <rPh sb="230" eb="232">
      <t>ソウキュウ</t>
    </rPh>
    <rPh sb="233" eb="235">
      <t>コウシン</t>
    </rPh>
    <rPh sb="236" eb="238">
      <t>ヒツヨウ</t>
    </rPh>
    <rPh sb="239" eb="241">
      <t>カンロ</t>
    </rPh>
    <rPh sb="242" eb="244">
      <t>タスウ</t>
    </rPh>
    <rPh sb="248" eb="250">
      <t>ザイセイ</t>
    </rPh>
    <rPh sb="250" eb="252">
      <t>ジョウキョウ</t>
    </rPh>
    <rPh sb="253" eb="255">
      <t>カンアン</t>
    </rPh>
    <rPh sb="257" eb="260">
      <t>ケイカクテキ</t>
    </rPh>
    <rPh sb="261" eb="263">
      <t>コウシン</t>
    </rPh>
    <rPh sb="267" eb="269">
      <t>ヒツヨウ</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</si>
  <si>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</si>
  <si>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</si>
  <si>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</si>
  <si>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</si>
  <si>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</si>
  <si>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</si>
  <si>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</si>
  <si>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</si>
  <si>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</si>
  <si>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</si>
  <si>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</si>
  <si>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</si>
  <si>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</si>
  <si>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</si>
  <si>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</si>
  <si>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</si>
  <si>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</si>
  <si>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</si>
  <si>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</si>
  <si>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</si>
  <si>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</si>
  <si>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</si>
  <si>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</si>
  <si>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</si>
  <si>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</si>
  <si>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</si>
  <si>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</si>
  <si>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</si>
  <si>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</si>
  <si>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</si>
  <si>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</si>
  <si>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</si>
  <si>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</si>
  <si>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</si>
  <si>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</si>
  <si>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</si>
  <si>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</si>
  <si>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</si>
  <si>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</si>
  <si>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</si>
  <si>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</si>
  <si>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</si>
  <si>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</si>
  <si>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</si>
  <si>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</si>
  <si>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</si>
  <si>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</si>
  <si>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</si>
  <si>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</si>
  <si>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</si>
  <si>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</si>
  <si>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</si>
  <si>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</si>
  <si>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</si>
  <si>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</si>
  <si>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</si>
  <si>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</si>
  <si>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</si>
  <si>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</si>
  <si>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</si>
  <si>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</si>
  <si>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</si>
  <si>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</si>
  <si>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</si>
  <si>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</si>
  <si>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</si>
  <si>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</si>
  <si>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</si>
  <si>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</si>
  <si>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</si>
  <si>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</si>
  <si>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</si>
  <si>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</si>
  <si>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</si>
  <si>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</si>
  <si>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</si>
  <si>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</si>
  <si>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平内町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</si>
  <si>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</si>
  <si>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</si>
  <si>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</si>
  <si>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</si>
  <si>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</si>
  <si>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</si>
  <si>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</si>
  <si>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</si>
  <si>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</si>
  <si>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</si>
  <si>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</si>
  <si>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</si>
  <si>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　類似団体と比較すると、現状では一定程度健全な運営状況を維持していると判断されるが、近年給水人口の減少等により水需要が低下し、水道事業の収益の大部分を占める給水収益は減少を続けており、経営環境はますます厳しい状況にある。このような状況下において、耐用年数を超える施設や管路の増加が顕著な為、維持･更新投資に要する費用も増大が見込まれ、そのための財源確保も課題となる。今後も、安全な水を安定供給するためには、老朽化した施設･整備の計画的な更新の促進に努め、経営戦力などの各種計画等に基づいた事業運営を継続していくとともに、長期的な視点に立ち、給水収益の確保策及び経費削減等の経営改善を検討する必要がある。</t>
    <rPh sb="1" eb="3">
      <t>ルイジ</t>
    </rPh>
    <rPh sb="3" eb="5">
      <t>ダンタイ</t>
    </rPh>
    <rPh sb="6" eb="8">
      <t>ヒカク</t>
    </rPh>
    <rPh sb="12" eb="14">
      <t>ゲンジョウ</t>
    </rPh>
    <rPh sb="16" eb="18">
      <t>イッテイ</t>
    </rPh>
    <rPh sb="18" eb="20">
      <t>テイド</t>
    </rPh>
    <rPh sb="20" eb="22">
      <t>ケンゼン</t>
    </rPh>
    <rPh sb="23" eb="25">
      <t>ウンエイ</t>
    </rPh>
    <rPh sb="25" eb="27">
      <t>ジョウキョウ</t>
    </rPh>
    <rPh sb="28" eb="30">
      <t>イジ</t>
    </rPh>
    <rPh sb="35" eb="37">
      <t>ハンダン</t>
    </rPh>
    <rPh sb="42" eb="44">
      <t>キンネン</t>
    </rPh>
    <rPh sb="44" eb="46">
      <t>キュウスイ</t>
    </rPh>
    <rPh sb="46" eb="48">
      <t>ジンコウ</t>
    </rPh>
    <rPh sb="49" eb="51">
      <t>ゲンショウ</t>
    </rPh>
    <rPh sb="51" eb="52">
      <t>トウ</t>
    </rPh>
    <rPh sb="55" eb="56">
      <t>ミズ</t>
    </rPh>
    <rPh sb="56" eb="58">
      <t>ジュヨウ</t>
    </rPh>
    <rPh sb="59" eb="61">
      <t>テイカ</t>
    </rPh>
    <rPh sb="63" eb="65">
      <t>スイドウ</t>
    </rPh>
    <rPh sb="65" eb="67">
      <t>ジギョウ</t>
    </rPh>
    <rPh sb="68" eb="70">
      <t>シュウエキ</t>
    </rPh>
    <rPh sb="71" eb="74">
      <t>ダイブブン</t>
    </rPh>
    <rPh sb="75" eb="76">
      <t>シ</t>
    </rPh>
    <rPh sb="78" eb="80">
      <t>キュウスイ</t>
    </rPh>
    <rPh sb="80" eb="82">
      <t>シュウエキ</t>
    </rPh>
    <rPh sb="83" eb="85">
      <t>ゲンショウ</t>
    </rPh>
    <rPh sb="86" eb="87">
      <t>ツヅ</t>
    </rPh>
    <rPh sb="92" eb="94">
      <t>ケイエイ</t>
    </rPh>
    <rPh sb="94" eb="96">
      <t>カンキョウ</t>
    </rPh>
    <rPh sb="101" eb="102">
      <t>キビ</t>
    </rPh>
    <rPh sb="104" eb="106">
      <t>ジョウキョウ</t>
    </rPh>
    <rPh sb="115" eb="118">
      <t>ジョウキョウカ</t>
    </rPh>
    <rPh sb="123" eb="125">
      <t>タイヨウ</t>
    </rPh>
    <rPh sb="125" eb="127">
      <t>ネンスウ</t>
    </rPh>
    <rPh sb="128" eb="129">
      <t>コ</t>
    </rPh>
    <rPh sb="131" eb="133">
      <t>シセツ</t>
    </rPh>
    <rPh sb="134" eb="136">
      <t>カンロ</t>
    </rPh>
    <rPh sb="137" eb="139">
      <t>ゾウカ</t>
    </rPh>
    <rPh sb="140" eb="142">
      <t>ケンチョ</t>
    </rPh>
    <rPh sb="143" eb="144">
      <t>タメ</t>
    </rPh>
    <rPh sb="145" eb="147">
      <t>イジ</t>
    </rPh>
    <rPh sb="148" eb="150">
      <t>コウシン</t>
    </rPh>
    <rPh sb="150" eb="152">
      <t>トウシ</t>
    </rPh>
    <rPh sb="153" eb="154">
      <t>ヨウ</t>
    </rPh>
    <rPh sb="156" eb="158">
      <t>ヒヨウ</t>
    </rPh>
    <rPh sb="159" eb="161">
      <t>ゾウダイ</t>
    </rPh>
    <rPh sb="162" eb="164">
      <t>ミコ</t>
    </rPh>
    <rPh sb="172" eb="174">
      <t>ザイゲン</t>
    </rPh>
    <rPh sb="174" eb="176">
      <t>カクホ</t>
    </rPh>
    <rPh sb="177" eb="179">
      <t>カダイ</t>
    </rPh>
    <rPh sb="183" eb="185">
      <t>コンゴ</t>
    </rPh>
    <rPh sb="187" eb="189">
      <t>アンゼン</t>
    </rPh>
    <rPh sb="190" eb="191">
      <t>ミズ</t>
    </rPh>
    <rPh sb="192" eb="194">
      <t>アンテイ</t>
    </rPh>
    <rPh sb="194" eb="196">
      <t>キョウキュウ</t>
    </rPh>
    <rPh sb="203" eb="205">
      <t>ロウキュウ</t>
    </rPh>
    <rPh sb="205" eb="206">
      <t>カ</t>
    </rPh>
    <rPh sb="208" eb="210">
      <t>シセツ</t>
    </rPh>
    <rPh sb="211" eb="213">
      <t>セイビ</t>
    </rPh>
    <rPh sb="214" eb="217">
      <t>ケイカクテキ</t>
    </rPh>
    <rPh sb="218" eb="220">
      <t>コウシン</t>
    </rPh>
    <rPh sb="221" eb="223">
      <t>ソクシン</t>
    </rPh>
    <rPh sb="224" eb="225">
      <t>ツト</t>
    </rPh>
    <rPh sb="227" eb="229">
      <t>ケイエイ</t>
    </rPh>
    <rPh sb="229" eb="231">
      <t>センリョク</t>
    </rPh>
    <rPh sb="234" eb="236">
      <t>カクシュ</t>
    </rPh>
    <rPh sb="236" eb="238">
      <t>ケイカク</t>
    </rPh>
    <rPh sb="238" eb="239">
      <t>トウ</t>
    </rPh>
    <rPh sb="240" eb="241">
      <t>モト</t>
    </rPh>
    <rPh sb="244" eb="246">
      <t>ジギョウ</t>
    </rPh>
    <rPh sb="246" eb="248">
      <t>ウンエイ</t>
    </rPh>
    <rPh sb="249" eb="251">
      <t>ケイゾク</t>
    </rPh>
    <rPh sb="260" eb="263">
      <t>チョウキテキ</t>
    </rPh>
    <rPh sb="264" eb="266">
      <t>シテン</t>
    </rPh>
    <rPh sb="267" eb="268">
      <t>タ</t>
    </rPh>
    <rPh sb="270" eb="272">
      <t>キュウスイ</t>
    </rPh>
    <rPh sb="272" eb="274">
      <t>シュウエキ</t>
    </rPh>
    <rPh sb="275" eb="277">
      <t>カクホ</t>
    </rPh>
    <rPh sb="277" eb="278">
      <t>サク</t>
    </rPh>
    <rPh sb="278" eb="279">
      <t>オヨ</t>
    </rPh>
    <rPh sb="280" eb="282">
      <t>ケイヒ</t>
    </rPh>
    <rPh sb="282" eb="284">
      <t>サクゲン</t>
    </rPh>
    <rPh sb="284" eb="285">
      <t>トウ</t>
    </rPh>
    <rPh sb="286" eb="288">
      <t>ケイエイ</t>
    </rPh>
    <rPh sb="288" eb="290">
      <t>カイゼン</t>
    </rPh>
    <rPh sb="291" eb="293">
      <t>ケントウ</t>
    </rPh>
    <rPh sb="295" eb="297">
      <t>ヒツヨウ</t>
    </rPh>
    <phoneticPr fontId="1"/>
  </si>
  <si>
    <t>←書式設定</t>
    <rPh sb="1" eb="3">
      <t>ショシキ</t>
    </rPh>
    <rPh sb="3" eb="5">
      <t>セッテイ</t>
    </rPh>
    <phoneticPr fontId="1"/>
  </si>
  <si>
    <t>　経常収支比率については、高い水準を維持しており、前年より減少している。また、今後の人口減少に伴い収益が減少することが予想されるため、引き続き費用削減等に取り組む必要がある。
　欠損金は生じておらず、経営の健全性は確保されているが今後、収益の減少や維持管理費の増大が懸念される。
　流動比率は100％を上回ったものの企業債残高の比重が高いため、依然として類似団体と比較し低い状況にある。このため、企業債残高を減少させつつ、管路更新等の投資効率化について中長期的な改善に取り込む必要がある。
　企業債残高対給水収益比率が増加して見えるのは、水道料金減免事業により給水収益率が下がったためである。このような現象となっているが、企業債残高は減少傾向にあるため、今後も企業債残高を適正に管理し、残高軽減に取り組む必要がある。
　料金回収率は、高い水準を維持していることから、引き続き現状維持に努める。
　給水原価は、類似団体より低い値を維持している。継続して維持管理費の低減に取り組む。
　施設利用率に対し有収率が低いのは、漏水量が増加しているものであり、漏水調査を重点的に実施し有収率の向上に努める。</t>
    <rPh sb="1" eb="3">
      <t>ケイジョウ</t>
    </rPh>
    <rPh sb="3" eb="5">
      <t>シュウシ</t>
    </rPh>
    <rPh sb="5" eb="7">
      <t>ヒリツ</t>
    </rPh>
    <rPh sb="13" eb="14">
      <t>タカ</t>
    </rPh>
    <rPh sb="15" eb="17">
      <t>スイジュン</t>
    </rPh>
    <rPh sb="18" eb="20">
      <t>イジ</t>
    </rPh>
    <rPh sb="25" eb="27">
      <t>ゼンネン</t>
    </rPh>
    <rPh sb="29" eb="31">
      <t>ゲンショウ</t>
    </rPh>
    <rPh sb="39" eb="41">
      <t>コンゴ</t>
    </rPh>
    <rPh sb="42" eb="44">
      <t>ジンコウ</t>
    </rPh>
    <rPh sb="44" eb="46">
      <t>ゲンショウ</t>
    </rPh>
    <rPh sb="47" eb="48">
      <t>トモナ</t>
    </rPh>
    <rPh sb="49" eb="51">
      <t>シュウエキ</t>
    </rPh>
    <rPh sb="52" eb="54">
      <t>ゲンショウ</t>
    </rPh>
    <rPh sb="59" eb="61">
      <t>ヨソウ</t>
    </rPh>
    <rPh sb="67" eb="68">
      <t>ヒ</t>
    </rPh>
    <rPh sb="69" eb="70">
      <t>ツヅ</t>
    </rPh>
    <rPh sb="71" eb="73">
      <t>ヒヨウ</t>
    </rPh>
    <rPh sb="73" eb="75">
      <t>サクゲン</t>
    </rPh>
    <rPh sb="75" eb="76">
      <t>トウ</t>
    </rPh>
    <rPh sb="77" eb="78">
      <t>ト</t>
    </rPh>
    <rPh sb="79" eb="80">
      <t>ク</t>
    </rPh>
    <rPh sb="81" eb="83">
      <t>ヒツヨウ</t>
    </rPh>
    <rPh sb="90" eb="93">
      <t>ケッソンキン</t>
    </rPh>
    <rPh sb="94" eb="95">
      <t>ショウ</t>
    </rPh>
    <rPh sb="101" eb="103">
      <t>ケイエイ</t>
    </rPh>
    <rPh sb="104" eb="107">
      <t>ケンゼンセイ</t>
    </rPh>
    <rPh sb="108" eb="110">
      <t>カクホ</t>
    </rPh>
    <rPh sb="116" eb="118">
      <t>コンゴ</t>
    </rPh>
    <rPh sb="119" eb="121">
      <t>シュウエキ</t>
    </rPh>
    <rPh sb="122" eb="124">
      <t>ゲンショウ</t>
    </rPh>
    <rPh sb="125" eb="127">
      <t>イジ</t>
    </rPh>
    <rPh sb="127" eb="130">
      <t>カンリヒ</t>
    </rPh>
    <rPh sb="131" eb="133">
      <t>ゾウダイ</t>
    </rPh>
    <rPh sb="134" eb="136">
      <t>ケネン</t>
    </rPh>
    <rPh sb="143" eb="145">
      <t>リュウドウ</t>
    </rPh>
    <rPh sb="145" eb="147">
      <t>ヒリツ</t>
    </rPh>
    <rPh sb="153" eb="155">
      <t>ウワマワ</t>
    </rPh>
    <rPh sb="160" eb="163">
      <t>キギョウサイ</t>
    </rPh>
    <rPh sb="163" eb="165">
      <t>ザンダカ</t>
    </rPh>
    <rPh sb="166" eb="168">
      <t>ヒジュウ</t>
    </rPh>
    <rPh sb="169" eb="170">
      <t>タカ</t>
    </rPh>
    <rPh sb="174" eb="176">
      <t>イゼン</t>
    </rPh>
    <rPh sb="179" eb="181">
      <t>ルイジ</t>
    </rPh>
    <rPh sb="181" eb="183">
      <t>ダンタイ</t>
    </rPh>
    <rPh sb="184" eb="186">
      <t>ヒカク</t>
    </rPh>
    <rPh sb="187" eb="188">
      <t>ヒク</t>
    </rPh>
    <rPh sb="189" eb="191">
      <t>ジョウキョウ</t>
    </rPh>
    <rPh sb="200" eb="203">
      <t>キギョウサイ</t>
    </rPh>
    <rPh sb="203" eb="205">
      <t>ザンダカ</t>
    </rPh>
    <rPh sb="206" eb="208">
      <t>ゲンショウ</t>
    </rPh>
    <rPh sb="213" eb="215">
      <t>カンロ</t>
    </rPh>
    <rPh sb="215" eb="217">
      <t>コウシン</t>
    </rPh>
    <rPh sb="217" eb="218">
      <t>トウ</t>
    </rPh>
    <rPh sb="219" eb="221">
      <t>トウシ</t>
    </rPh>
    <rPh sb="221" eb="223">
      <t>コウリツ</t>
    </rPh>
    <rPh sb="223" eb="224">
      <t>カ</t>
    </rPh>
    <rPh sb="228" eb="231">
      <t>チュウチョウキ</t>
    </rPh>
    <rPh sb="231" eb="232">
      <t>テキ</t>
    </rPh>
    <rPh sb="233" eb="235">
      <t>カイゼン</t>
    </rPh>
    <rPh sb="236" eb="237">
      <t>ト</t>
    </rPh>
    <rPh sb="238" eb="239">
      <t>コ</t>
    </rPh>
    <rPh sb="240" eb="242">
      <t>ヒツヨウ</t>
    </rPh>
    <rPh sb="249" eb="252">
      <t>キギョウサイ</t>
    </rPh>
    <rPh sb="252" eb="254">
      <t>ザンダカ</t>
    </rPh>
    <rPh sb="254" eb="255">
      <t>タイ</t>
    </rPh>
    <rPh sb="255" eb="257">
      <t>キュウスイ</t>
    </rPh>
    <rPh sb="257" eb="259">
      <t>シュウエキ</t>
    </rPh>
    <rPh sb="259" eb="261">
      <t>ヒリツ</t>
    </rPh>
    <rPh sb="262" eb="264">
      <t>ゾウカ</t>
    </rPh>
    <rPh sb="266" eb="267">
      <t>ミ</t>
    </rPh>
    <rPh sb="272" eb="274">
      <t>スイドウ</t>
    </rPh>
    <rPh sb="274" eb="276">
      <t>リョウキン</t>
    </rPh>
    <rPh sb="276" eb="278">
      <t>ゲンメン</t>
    </rPh>
    <rPh sb="278" eb="280">
      <t>ジギョウ</t>
    </rPh>
    <rPh sb="283" eb="285">
      <t>キュウスイ</t>
    </rPh>
    <rPh sb="285" eb="288">
      <t>シュウエキリツ</t>
    </rPh>
    <rPh sb="289" eb="290">
      <t>サ</t>
    </rPh>
    <rPh sb="304" eb="306">
      <t>ゲンショウ</t>
    </rPh>
    <rPh sb="314" eb="317">
      <t>キギョウサイ</t>
    </rPh>
    <rPh sb="317" eb="319">
      <t>ザンダカ</t>
    </rPh>
    <rPh sb="320" eb="322">
      <t>ゲンショウ</t>
    </rPh>
    <rPh sb="322" eb="324">
      <t>ケイコウ</t>
    </rPh>
    <rPh sb="330" eb="332">
      <t>コンゴ</t>
    </rPh>
    <rPh sb="333" eb="336">
      <t>キギョウサイ</t>
    </rPh>
    <rPh sb="336" eb="338">
      <t>ザンダカ</t>
    </rPh>
    <rPh sb="339" eb="341">
      <t>テキセイ</t>
    </rPh>
    <rPh sb="342" eb="344">
      <t>カンリ</t>
    </rPh>
    <rPh sb="346" eb="348">
      <t>ザンダカ</t>
    </rPh>
    <rPh sb="348" eb="350">
      <t>ケイゲン</t>
    </rPh>
    <rPh sb="351" eb="352">
      <t>ト</t>
    </rPh>
    <rPh sb="353" eb="354">
      <t>ク</t>
    </rPh>
    <rPh sb="355" eb="357">
      <t>ヒツヨウ</t>
    </rPh>
    <rPh sb="364" eb="366">
      <t>リョウキン</t>
    </rPh>
    <rPh sb="366" eb="369">
      <t>カイシュウリツ</t>
    </rPh>
    <rPh sb="371" eb="372">
      <t>タカ</t>
    </rPh>
    <rPh sb="373" eb="375">
      <t>スイジュン</t>
    </rPh>
    <rPh sb="376" eb="378">
      <t>イジ</t>
    </rPh>
    <rPh sb="387" eb="388">
      <t>ヒ</t>
    </rPh>
    <rPh sb="389" eb="390">
      <t>ツヅ</t>
    </rPh>
    <rPh sb="391" eb="393">
      <t>ゲンジョウ</t>
    </rPh>
    <rPh sb="393" eb="395">
      <t>イジ</t>
    </rPh>
    <rPh sb="396" eb="397">
      <t>ツト</t>
    </rPh>
    <rPh sb="403" eb="405">
      <t>キュウスイ</t>
    </rPh>
    <rPh sb="405" eb="407">
      <t>ゲンカ</t>
    </rPh>
    <rPh sb="409" eb="411">
      <t>ルイジ</t>
    </rPh>
    <rPh sb="411" eb="413">
      <t>ダンタイ</t>
    </rPh>
    <rPh sb="415" eb="416">
      <t>ヒク</t>
    </rPh>
    <rPh sb="417" eb="418">
      <t>アタイ</t>
    </rPh>
    <rPh sb="419" eb="421">
      <t>イジ</t>
    </rPh>
    <rPh sb="426" eb="428">
      <t>ケイゾク</t>
    </rPh>
    <rPh sb="430" eb="432">
      <t>イジ</t>
    </rPh>
    <rPh sb="432" eb="435">
      <t>カンリヒ</t>
    </rPh>
    <rPh sb="436" eb="438">
      <t>テイゲン</t>
    </rPh>
    <rPh sb="439" eb="440">
      <t>ト</t>
    </rPh>
    <rPh sb="441" eb="442">
      <t>ク</t>
    </rPh>
    <rPh sb="447" eb="449">
      <t>シセツ</t>
    </rPh>
    <rPh sb="449" eb="452">
      <t>リヨウリツ</t>
    </rPh>
    <rPh sb="453" eb="454">
      <t>タイ</t>
    </rPh>
    <rPh sb="455" eb="457">
      <t>ユウシュウ</t>
    </rPh>
    <rPh sb="457" eb="458">
      <t>リツ</t>
    </rPh>
    <rPh sb="459" eb="460">
      <t>ヒク</t>
    </rPh>
    <rPh sb="464" eb="466">
      <t>ロウスイ</t>
    </rPh>
    <rPh sb="466" eb="467">
      <t>リョウ</t>
    </rPh>
    <rPh sb="468" eb="470">
      <t>ゾウカ</t>
    </rPh>
    <rPh sb="480" eb="482">
      <t>ロウスイ</t>
    </rPh>
    <rPh sb="482" eb="484">
      <t>チョウサ</t>
    </rPh>
    <rPh sb="485" eb="488">
      <t>ジュウテンテキ</t>
    </rPh>
    <rPh sb="489" eb="491">
      <t>ジッシ</t>
    </rPh>
    <rPh sb="492" eb="494">
      <t>ユウシュウ</t>
    </rPh>
    <rPh sb="494" eb="495">
      <t>リツ</t>
    </rPh>
    <rPh sb="496" eb="498">
      <t>コウジョウ</t>
    </rPh>
    <rPh sb="499" eb="500">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</si>
</sst>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17"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0.34</c:v>
                </c:pt>
                <c:pt idx="2">
                  <c:v>0.94</c:v>
                </c:pt>
                <c:pt idx="3">
                  <c:v>0.23</c:v>
                </c:pt>
                <c:pt idx="4">
                  <c:v>0.85</c:v>
                </c:pt>
              </c:numCache>
            </c:numRef>
          </c:val>
          <c:extLst>
            <c:ext xmlns:c16="http://schemas.microsoft.com/office/drawing/2014/chart" uri="{C3380CC4-5D6E-409C-BE32-E72D297353CC}">
              <c16:uniqueId val="{00000000-CD8F-4BC3-B820-7B62FBE219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CD8F-4BC3-B820-7B62FBE219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76.900000000000006</c:v>
                </c:pt>
                <c:pt idx="1">
                  <c:v>75.22</c:v>
                </c:pt>
                <c:pt idx="2">
                  <c:v>75.98</c:v>
                </c:pt>
                <c:pt idx="3">
                  <c:v>78.760000000000005</c:v>
                </c:pt>
                <c:pt idx="4">
                  <c:v>78.430000000000007</c:v>
                </c:pt>
              </c:numCache>
            </c:numRef>
          </c:val>
          <c:extLst>
            <c:ext xmlns:c16="http://schemas.microsoft.com/office/drawing/2014/chart" uri="{C3380CC4-5D6E-409C-BE32-E72D297353CC}">
              <c16:uniqueId val="{00000000-4126-4FAB-9A2D-F3E7A6FC1B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50.09</c:v>
                </c:pt>
                <c:pt idx="2">
                  <c:v>50.1</c:v>
                </c:pt>
                <c:pt idx="3">
                  <c:v>49.76</c:v>
                </c:pt>
                <c:pt idx="4">
                  <c:v>49.74</c:v>
                </c:pt>
              </c:numCache>
            </c:numRef>
          </c:val>
          <c:smooth val="0"/>
          <c:extLst>
            <c:ext xmlns:c16="http://schemas.microsoft.com/office/drawing/2014/chart" uri="{C3380CC4-5D6E-409C-BE32-E72D297353CC}">
              <c16:uniqueId val="{00000001-4126-4FAB-9A2D-F3E7A6FC1B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68.91</c:v>
                </c:pt>
                <c:pt idx="1">
                  <c:v>69.95</c:v>
                </c:pt>
                <c:pt idx="2">
                  <c:v>67.56</c:v>
                </c:pt>
                <c:pt idx="3">
                  <c:v>65.14</c:v>
                </c:pt>
                <c:pt idx="4">
                  <c:v>61.98</c:v>
                </c:pt>
              </c:numCache>
            </c:numRef>
          </c:val>
          <c:extLst>
            <c:ext xmlns:c16="http://schemas.microsoft.com/office/drawing/2014/chart" uri="{C3380CC4-5D6E-409C-BE32-E72D297353CC}">
              <c16:uniqueId val="{00000000-860B-4157-A64A-3639FDC0C2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77.599999999999994</c:v>
                </c:pt>
                <c:pt idx="2">
                  <c:v>77.3</c:v>
                </c:pt>
                <c:pt idx="3">
                  <c:v>76.64</c:v>
                </c:pt>
                <c:pt idx="4">
                  <c:v>75.37</c:v>
                </c:pt>
              </c:numCache>
            </c:numRef>
          </c:val>
          <c:smooth val="0"/>
          <c:extLst>
            <c:ext xmlns:c16="http://schemas.microsoft.com/office/drawing/2014/chart" uri="{C3380CC4-5D6E-409C-BE32-E72D297353CC}">
              <c16:uniqueId val="{00000001-860B-4157-A64A-3639FDC0C2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133.16999999999999</c:v>
                </c:pt>
                <c:pt idx="1">
                  <c:v>135.47</c:v>
                </c:pt>
                <c:pt idx="2">
                  <c:v>126.4</c:v>
                </c:pt>
                <c:pt idx="3">
                  <c:v>126.63</c:v>
                </c:pt>
                <c:pt idx="4">
                  <c:v>113.26</c:v>
                </c:pt>
              </c:numCache>
            </c:numRef>
          </c:val>
          <c:extLst>
            <c:ext xmlns:c16="http://schemas.microsoft.com/office/drawing/2014/chart" uri="{C3380CC4-5D6E-409C-BE32-E72D297353CC}">
              <c16:uniqueId val="{00000000-CEEA-48AE-9097-88458AD6A2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105.77</c:v>
                </c:pt>
                <c:pt idx="2">
                  <c:v>104.82</c:v>
                </c:pt>
                <c:pt idx="3">
                  <c:v>106.46</c:v>
                </c:pt>
                <c:pt idx="4">
                  <c:v>103.41</c:v>
                </c:pt>
              </c:numCache>
            </c:numRef>
          </c:val>
          <c:smooth val="0"/>
          <c:extLst>
            <c:ext xmlns:c16="http://schemas.microsoft.com/office/drawing/2014/chart" uri="{C3380CC4-5D6E-409C-BE32-E72D297353CC}">
              <c16:uniqueId val="{00000001-CEEA-48AE-9097-88458AD6A2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57.41</c:v>
                </c:pt>
                <c:pt idx="1">
                  <c:v>58.65</c:v>
                </c:pt>
                <c:pt idx="2">
                  <c:v>59.45</c:v>
                </c:pt>
                <c:pt idx="3">
                  <c:v>60.12</c:v>
                </c:pt>
                <c:pt idx="4">
                  <c:v>60.79</c:v>
                </c:pt>
              </c:numCache>
            </c:numRef>
          </c:val>
          <c:extLst>
            <c:ext xmlns:c16="http://schemas.microsoft.com/office/drawing/2014/chart" uri="{C3380CC4-5D6E-409C-BE32-E72D297353CC}">
              <c16:uniqueId val="{00000000-EE9F-44DC-8685-B8CF5B3961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48.41</c:v>
                </c:pt>
                <c:pt idx="2">
                  <c:v>50.02</c:v>
                </c:pt>
                <c:pt idx="3">
                  <c:v>51.38</c:v>
                </c:pt>
                <c:pt idx="4">
                  <c:v>52.3</c:v>
                </c:pt>
              </c:numCache>
            </c:numRef>
          </c:val>
          <c:smooth val="0"/>
          <c:extLst>
            <c:ext xmlns:c16="http://schemas.microsoft.com/office/drawing/2014/chart" uri="{C3380CC4-5D6E-409C-BE32-E72D297353CC}">
              <c16:uniqueId val="{00000001-EE9F-44DC-8685-B8CF5B3961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65-4697-AA4C-2957CA0E19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18.64</c:v>
                </c:pt>
                <c:pt idx="2">
                  <c:v>19.510000000000002</c:v>
                </c:pt>
                <c:pt idx="3">
                  <c:v>21.6</c:v>
                </c:pt>
                <c:pt idx="4">
                  <c:v>23.36</c:v>
                </c:pt>
              </c:numCache>
            </c:numRef>
          </c:val>
          <c:smooth val="0"/>
          <c:extLst>
            <c:ext xmlns:c16="http://schemas.microsoft.com/office/drawing/2014/chart" uri="{C3380CC4-5D6E-409C-BE32-E72D297353CC}">
              <c16:uniqueId val="{00000001-E265-4697-AA4C-2957CA0E19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A5-468E-8339-A9785C944E1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28.03</c:v>
                </c:pt>
                <c:pt idx="2">
                  <c:v>26.73</c:v>
                </c:pt>
                <c:pt idx="3">
                  <c:v>27.85</c:v>
                </c:pt>
                <c:pt idx="4">
                  <c:v>28</c:v>
                </c:pt>
              </c:numCache>
            </c:numRef>
          </c:val>
          <c:smooth val="0"/>
          <c:extLst>
            <c:ext xmlns:c16="http://schemas.microsoft.com/office/drawing/2014/chart" uri="{C3380CC4-5D6E-409C-BE32-E72D297353CC}">
              <c16:uniqueId val="{00000001-0EA5-468E-8339-A9785C944E1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79.95</c:v>
                </c:pt>
                <c:pt idx="1">
                  <c:v>105.05</c:v>
                </c:pt>
                <c:pt idx="2">
                  <c:v>124.56</c:v>
                </c:pt>
                <c:pt idx="3">
                  <c:v>160.91</c:v>
                </c:pt>
                <c:pt idx="4">
                  <c:v>180.77</c:v>
                </c:pt>
              </c:numCache>
            </c:numRef>
          </c:val>
          <c:extLst>
            <c:ext xmlns:c16="http://schemas.microsoft.com/office/drawing/2014/chart" uri="{C3380CC4-5D6E-409C-BE32-E72D297353CC}">
              <c16:uniqueId val="{00000000-E1FF-448A-8541-620AB9769D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305.33999999999997</c:v>
                </c:pt>
                <c:pt idx="2">
                  <c:v>310.01</c:v>
                </c:pt>
                <c:pt idx="3">
                  <c:v>311.12</c:v>
                </c:pt>
                <c:pt idx="4">
                  <c:v>293.51</c:v>
                </c:pt>
              </c:numCache>
            </c:numRef>
          </c:val>
          <c:smooth val="0"/>
          <c:extLst>
            <c:ext xmlns:c16="http://schemas.microsoft.com/office/drawing/2014/chart" uri="{C3380CC4-5D6E-409C-BE32-E72D297353CC}">
              <c16:uniqueId val="{00000001-E1FF-448A-8541-620AB9769D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515.52</c:v>
                </c:pt>
                <c:pt idx="1">
                  <c:v>480.58</c:v>
                </c:pt>
                <c:pt idx="2">
                  <c:v>468.44</c:v>
                </c:pt>
                <c:pt idx="3">
                  <c:v>444.59</c:v>
                </c:pt>
                <c:pt idx="4">
                  <c:v>493.93</c:v>
                </c:pt>
              </c:numCache>
            </c:numRef>
          </c:val>
          <c:extLst>
            <c:ext xmlns:c16="http://schemas.microsoft.com/office/drawing/2014/chart" uri="{C3380CC4-5D6E-409C-BE32-E72D297353CC}">
              <c16:uniqueId val="{00000000-0511-4226-B5B3-4FD870E854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561.34</c:v>
                </c:pt>
                <c:pt idx="2">
                  <c:v>538.33000000000004</c:v>
                </c:pt>
                <c:pt idx="3">
                  <c:v>515.14</c:v>
                </c:pt>
                <c:pt idx="4">
                  <c:v>498.34</c:v>
                </c:pt>
              </c:numCache>
            </c:numRef>
          </c:val>
          <c:smooth val="0"/>
          <c:extLst>
            <c:ext xmlns:c16="http://schemas.microsoft.com/office/drawing/2014/chart" uri="{C3380CC4-5D6E-409C-BE32-E72D297353CC}">
              <c16:uniqueId val="{00000001-0511-4226-B5B3-4FD870E854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131</c:v>
                </c:pt>
                <c:pt idx="1">
                  <c:v>133.46</c:v>
                </c:pt>
                <c:pt idx="2">
                  <c:v>123.67</c:v>
                </c:pt>
                <c:pt idx="3">
                  <c:v>125.32</c:v>
                </c:pt>
                <c:pt idx="4">
                  <c:v>100.84</c:v>
                </c:pt>
              </c:numCache>
            </c:numRef>
          </c:val>
          <c:extLst>
            <c:ext xmlns:c16="http://schemas.microsoft.com/office/drawing/2014/chart" uri="{C3380CC4-5D6E-409C-BE32-E72D297353CC}">
              <c16:uniqueId val="{00000000-A346-4D24-9DDC-96A58A1E1F1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84.82</c:v>
                </c:pt>
                <c:pt idx="2">
                  <c:v>82.29</c:v>
                </c:pt>
                <c:pt idx="3">
                  <c:v>84.16</c:v>
                </c:pt>
                <c:pt idx="4">
                  <c:v>81.45</c:v>
                </c:pt>
              </c:numCache>
            </c:numRef>
          </c:val>
          <c:smooth val="0"/>
          <c:extLst>
            <c:ext xmlns:c16="http://schemas.microsoft.com/office/drawing/2014/chart" uri="{C3380CC4-5D6E-409C-BE32-E72D297353CC}">
              <c16:uniqueId val="{00000001-A346-4D24-9DDC-96A58A1E1F1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194.35</c:v>
                </c:pt>
                <c:pt idx="1">
                  <c:v>190.23</c:v>
                </c:pt>
                <c:pt idx="2">
                  <c:v>206.68</c:v>
                </c:pt>
                <c:pt idx="3">
                  <c:v>203.88</c:v>
                </c:pt>
                <c:pt idx="4">
                  <c:v>232.83</c:v>
                </c:pt>
              </c:numCache>
            </c:numRef>
          </c:val>
          <c:extLst>
            <c:ext xmlns:c16="http://schemas.microsoft.com/office/drawing/2014/chart" uri="{C3380CC4-5D6E-409C-BE32-E72D297353CC}">
              <c16:uniqueId val="{00000000-F735-4AA3-9B25-6B178FDB348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224.82</c:v>
                </c:pt>
                <c:pt idx="2">
                  <c:v>230.85</c:v>
                </c:pt>
                <c:pt idx="3">
                  <c:v>230.21</c:v>
                </c:pt>
                <c:pt idx="4">
                  <c:v>240.31</c:v>
                </c:pt>
              </c:numCache>
            </c:numRef>
          </c:val>
          <c:smooth val="0"/>
          <c:extLst>
            <c:ext xmlns:c16="http://schemas.microsoft.com/office/drawing/2014/chart" uri="{C3380CC4-5D6E-409C-BE32-E72D297353CC}">
              <c16:uniqueId val="{00000001-F735-4AA3-9B25-6B178FDB348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workbookViewId="0">
      <selection activeCell="CB25" sqref="CB25"/>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2</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平内町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10</v>
      </c>
      <c r="C7" s="33"/>
      <c r="D7" s="33"/>
      <c r="E7" s="33"/>
      <c r="F7" s="33"/>
      <c r="G7" s="33"/>
      <c r="H7" s="33"/>
      <c r="I7" s="32" t="s">
        <v>15</v>
      </c>
      <c r="J7" s="33"/>
      <c r="K7" s="33"/>
      <c r="L7" s="33"/>
      <c r="M7" s="33"/>
      <c r="N7" s="33"/>
      <c r="O7" s="34"/>
      <c r="P7" s="35" t="s">
        <v>9</v>
      </c>
      <c r="Q7" s="35"/>
      <c r="R7" s="35"/>
      <c r="S7" s="35"/>
      <c r="T7" s="35"/>
      <c r="U7" s="35"/>
      <c r="V7" s="35"/>
      <c r="W7" s="35" t="s">
        <v>18</v>
      </c>
      <c r="X7" s="35"/>
      <c r="Y7" s="35"/>
      <c r="Z7" s="35"/>
      <c r="AA7" s="35"/>
      <c r="AB7" s="35"/>
      <c r="AC7" s="35"/>
      <c r="AD7" s="35" t="s">
        <v>8</v>
      </c>
      <c r="AE7" s="35"/>
      <c r="AF7" s="35"/>
      <c r="AG7" s="35"/>
      <c r="AH7" s="35"/>
      <c r="AI7" s="35"/>
      <c r="AJ7" s="35"/>
      <c r="AK7" s="2"/>
      <c r="AL7" s="35" t="s">
        <v>5</v>
      </c>
      <c r="AM7" s="35"/>
      <c r="AN7" s="35"/>
      <c r="AO7" s="35"/>
      <c r="AP7" s="35"/>
      <c r="AQ7" s="35"/>
      <c r="AR7" s="35"/>
      <c r="AS7" s="35"/>
      <c r="AT7" s="32" t="s">
        <v>11</v>
      </c>
      <c r="AU7" s="33"/>
      <c r="AV7" s="33"/>
      <c r="AW7" s="33"/>
      <c r="AX7" s="33"/>
      <c r="AY7" s="33"/>
      <c r="AZ7" s="33"/>
      <c r="BA7" s="33"/>
      <c r="BB7" s="35" t="s">
        <v>19</v>
      </c>
      <c r="BC7" s="35"/>
      <c r="BD7" s="35"/>
      <c r="BE7" s="35"/>
      <c r="BF7" s="35"/>
      <c r="BG7" s="35"/>
      <c r="BH7" s="35"/>
      <c r="BI7" s="35"/>
      <c r="BJ7" s="3"/>
      <c r="BK7" s="3"/>
      <c r="BL7" s="36" t="s">
        <v>20</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A8</v>
      </c>
      <c r="X8" s="42"/>
      <c r="Y8" s="42"/>
      <c r="Z8" s="42"/>
      <c r="AA8" s="42"/>
      <c r="AB8" s="42"/>
      <c r="AC8" s="42"/>
      <c r="AD8" s="42" t="str">
        <f>データ!$M$6</f>
        <v>非設置</v>
      </c>
      <c r="AE8" s="42"/>
      <c r="AF8" s="42"/>
      <c r="AG8" s="42"/>
      <c r="AH8" s="42"/>
      <c r="AI8" s="42"/>
      <c r="AJ8" s="42"/>
      <c r="AK8" s="2"/>
      <c r="AL8" s="43">
        <f>データ!$R$6</f>
        <v>9730</v>
      </c>
      <c r="AM8" s="43"/>
      <c r="AN8" s="43"/>
      <c r="AO8" s="43"/>
      <c r="AP8" s="43"/>
      <c r="AQ8" s="43"/>
      <c r="AR8" s="43"/>
      <c r="AS8" s="43"/>
      <c r="AT8" s="44">
        <f>データ!$S$6</f>
        <v>217.09</v>
      </c>
      <c r="AU8" s="45"/>
      <c r="AV8" s="45"/>
      <c r="AW8" s="45"/>
      <c r="AX8" s="45"/>
      <c r="AY8" s="45"/>
      <c r="AZ8" s="45"/>
      <c r="BA8" s="45"/>
      <c r="BB8" s="46">
        <f>データ!$T$6</f>
        <v>44.82</v>
      </c>
      <c r="BC8" s="46"/>
      <c r="BD8" s="46"/>
      <c r="BE8" s="46"/>
      <c r="BF8" s="46"/>
      <c r="BG8" s="46"/>
      <c r="BH8" s="46"/>
      <c r="BI8" s="46"/>
      <c r="BJ8" s="3"/>
      <c r="BK8" s="3"/>
      <c r="BL8" s="47" t="s">
        <v>16</v>
      </c>
      <c r="BM8" s="48"/>
      <c r="BN8" s="49" t="s">
        <v>22</v>
      </c>
      <c r="BO8" s="49"/>
      <c r="BP8" s="49"/>
      <c r="BQ8" s="49"/>
      <c r="BR8" s="49"/>
      <c r="BS8" s="49"/>
      <c r="BT8" s="49"/>
      <c r="BU8" s="49"/>
      <c r="BV8" s="49"/>
      <c r="BW8" s="49"/>
      <c r="BX8" s="49"/>
      <c r="BY8" s="50"/>
    </row>
    <row r="9" spans="1:78" ht="18.75" customHeight="1" x14ac:dyDescent="0.15">
      <c r="A9" s="2"/>
      <c r="B9" s="32" t="s">
        <v>23</v>
      </c>
      <c r="C9" s="33"/>
      <c r="D9" s="33"/>
      <c r="E9" s="33"/>
      <c r="F9" s="33"/>
      <c r="G9" s="33"/>
      <c r="H9" s="33"/>
      <c r="I9" s="32" t="s">
        <v>25</v>
      </c>
      <c r="J9" s="33"/>
      <c r="K9" s="33"/>
      <c r="L9" s="33"/>
      <c r="M9" s="33"/>
      <c r="N9" s="33"/>
      <c r="O9" s="34"/>
      <c r="P9" s="35" t="s">
        <v>26</v>
      </c>
      <c r="Q9" s="35"/>
      <c r="R9" s="35"/>
      <c r="S9" s="35"/>
      <c r="T9" s="35"/>
      <c r="U9" s="35"/>
      <c r="V9" s="35"/>
      <c r="W9" s="35" t="s">
        <v>24</v>
      </c>
      <c r="X9" s="35"/>
      <c r="Y9" s="35"/>
      <c r="Z9" s="35"/>
      <c r="AA9" s="35"/>
      <c r="AB9" s="35"/>
      <c r="AC9" s="35"/>
      <c r="AD9" s="2"/>
      <c r="AE9" s="2"/>
      <c r="AF9" s="2"/>
      <c r="AG9" s="2"/>
      <c r="AH9" s="2"/>
      <c r="AI9" s="2"/>
      <c r="AJ9" s="2"/>
      <c r="AK9" s="2"/>
      <c r="AL9" s="35" t="s">
        <v>29</v>
      </c>
      <c r="AM9" s="35"/>
      <c r="AN9" s="35"/>
      <c r="AO9" s="35"/>
      <c r="AP9" s="35"/>
      <c r="AQ9" s="35"/>
      <c r="AR9" s="35"/>
      <c r="AS9" s="35"/>
      <c r="AT9" s="32" t="s">
        <v>31</v>
      </c>
      <c r="AU9" s="33"/>
      <c r="AV9" s="33"/>
      <c r="AW9" s="33"/>
      <c r="AX9" s="33"/>
      <c r="AY9" s="33"/>
      <c r="AZ9" s="33"/>
      <c r="BA9" s="33"/>
      <c r="BB9" s="35" t="s">
        <v>3</v>
      </c>
      <c r="BC9" s="35"/>
      <c r="BD9" s="35"/>
      <c r="BE9" s="35"/>
      <c r="BF9" s="35"/>
      <c r="BG9" s="35"/>
      <c r="BH9" s="35"/>
      <c r="BI9" s="35"/>
      <c r="BJ9" s="3"/>
      <c r="BK9" s="3"/>
      <c r="BL9" s="51" t="s">
        <v>33</v>
      </c>
      <c r="BM9" s="52"/>
      <c r="BN9" s="53" t="s">
        <v>34</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60.89</v>
      </c>
      <c r="J10" s="45"/>
      <c r="K10" s="45"/>
      <c r="L10" s="45"/>
      <c r="M10" s="45"/>
      <c r="N10" s="45"/>
      <c r="O10" s="55"/>
      <c r="P10" s="46">
        <f>データ!$P$6</f>
        <v>95.78</v>
      </c>
      <c r="Q10" s="46"/>
      <c r="R10" s="46"/>
      <c r="S10" s="46"/>
      <c r="T10" s="46"/>
      <c r="U10" s="46"/>
      <c r="V10" s="46"/>
      <c r="W10" s="43">
        <f>データ!$Q$6</f>
        <v>5049</v>
      </c>
      <c r="X10" s="43"/>
      <c r="Y10" s="43"/>
      <c r="Z10" s="43"/>
      <c r="AA10" s="43"/>
      <c r="AB10" s="43"/>
      <c r="AC10" s="43"/>
      <c r="AD10" s="2"/>
      <c r="AE10" s="2"/>
      <c r="AF10" s="2"/>
      <c r="AG10" s="2"/>
      <c r="AH10" s="2"/>
      <c r="AI10" s="2"/>
      <c r="AJ10" s="2"/>
      <c r="AK10" s="2"/>
      <c r="AL10" s="43">
        <f>データ!$U$6</f>
        <v>9192</v>
      </c>
      <c r="AM10" s="43"/>
      <c r="AN10" s="43"/>
      <c r="AO10" s="43"/>
      <c r="AP10" s="43"/>
      <c r="AQ10" s="43"/>
      <c r="AR10" s="43"/>
      <c r="AS10" s="43"/>
      <c r="AT10" s="44">
        <f>データ!$V$6</f>
        <v>43.36</v>
      </c>
      <c r="AU10" s="45"/>
      <c r="AV10" s="45"/>
      <c r="AW10" s="45"/>
      <c r="AX10" s="45"/>
      <c r="AY10" s="45"/>
      <c r="AZ10" s="45"/>
      <c r="BA10" s="45"/>
      <c r="BB10" s="46">
        <f>データ!$W$6</f>
        <v>211.99</v>
      </c>
      <c r="BC10" s="46"/>
      <c r="BD10" s="46"/>
      <c r="BE10" s="46"/>
      <c r="BF10" s="46"/>
      <c r="BG10" s="46"/>
      <c r="BH10" s="46"/>
      <c r="BI10" s="46"/>
      <c r="BJ10" s="2"/>
      <c r="BK10" s="2"/>
      <c r="BL10" s="56" t="s">
        <v>36</v>
      </c>
      <c r="BM10" s="57"/>
      <c r="BN10" s="58" t="s">
        <v>38</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40</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41</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43</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44</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17</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15">
      <c r="A60" s="2"/>
      <c r="B60" s="66" t="s">
        <v>12</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13</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108</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15">
      <c r="C83" s="10"/>
    </row>
    <row r="84" spans="1:78" hidden="1" x14ac:dyDescent="0.15">
      <c r="B84" s="6" t="s">
        <v>46</v>
      </c>
      <c r="C84" s="6"/>
      <c r="D84" s="6"/>
      <c r="E84" s="6" t="s">
        <v>47</v>
      </c>
      <c r="F84" s="6" t="s">
        <v>49</v>
      </c>
      <c r="G84" s="6" t="s">
        <v>51</v>
      </c>
      <c r="H84" s="6" t="s">
        <v>45</v>
      </c>
      <c r="I84" s="6" t="s">
        <v>14</v>
      </c>
      <c r="J84" s="6" t="s">
        <v>28</v>
      </c>
      <c r="K84" s="6" t="s">
        <v>52</v>
      </c>
      <c r="L84" s="6" t="s">
        <v>53</v>
      </c>
      <c r="M84" s="6" t="s">
        <v>35</v>
      </c>
      <c r="N84" s="6" t="s">
        <v>55</v>
      </c>
      <c r="O84" s="6" t="s">
        <v>57</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TqZSmvl/eurvpZR2iMIzMpfgBYimKy/+1Xf2i+lYSMMM0apcH3EFj1BniYaaE8MP3ejOjjlHZ7Q2WMIRqhpd7w==" saltValue="LTvQ96Qi+i94kShMijYfA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21</v>
      </c>
      <c r="B3" s="17" t="s">
        <v>54</v>
      </c>
      <c r="C3" s="17" t="s">
        <v>61</v>
      </c>
      <c r="D3" s="17" t="s">
        <v>39</v>
      </c>
      <c r="E3" s="17" t="s">
        <v>7</v>
      </c>
      <c r="F3" s="17" t="s">
        <v>6</v>
      </c>
      <c r="G3" s="17" t="s">
        <v>27</v>
      </c>
      <c r="H3" s="83" t="s">
        <v>32</v>
      </c>
      <c r="I3" s="84"/>
      <c r="J3" s="84"/>
      <c r="K3" s="84"/>
      <c r="L3" s="84"/>
      <c r="M3" s="84"/>
      <c r="N3" s="84"/>
      <c r="O3" s="84"/>
      <c r="P3" s="84"/>
      <c r="Q3" s="84"/>
      <c r="R3" s="84"/>
      <c r="S3" s="84"/>
      <c r="T3" s="84"/>
      <c r="U3" s="84"/>
      <c r="V3" s="84"/>
      <c r="W3" s="85"/>
      <c r="X3" s="81" t="s">
        <v>58</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12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62</v>
      </c>
      <c r="B4" s="18"/>
      <c r="C4" s="18"/>
      <c r="D4" s="18"/>
      <c r="E4" s="18"/>
      <c r="F4" s="18"/>
      <c r="G4" s="18"/>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48</v>
      </c>
      <c r="AJ4" s="82"/>
      <c r="AK4" s="82"/>
      <c r="AL4" s="82"/>
      <c r="AM4" s="82"/>
      <c r="AN4" s="82"/>
      <c r="AO4" s="82"/>
      <c r="AP4" s="82"/>
      <c r="AQ4" s="82"/>
      <c r="AR4" s="82"/>
      <c r="AS4" s="82"/>
      <c r="AT4" s="82" t="s">
        <v>42</v>
      </c>
      <c r="AU4" s="82"/>
      <c r="AV4" s="82"/>
      <c r="AW4" s="82"/>
      <c r="AX4" s="82"/>
      <c r="AY4" s="82"/>
      <c r="AZ4" s="82"/>
      <c r="BA4" s="82"/>
      <c r="BB4" s="82"/>
      <c r="BC4" s="82"/>
      <c r="BD4" s="82"/>
      <c r="BE4" s="82" t="s">
        <v>1</v>
      </c>
      <c r="BF4" s="82"/>
      <c r="BG4" s="82"/>
      <c r="BH4" s="82"/>
      <c r="BI4" s="82"/>
      <c r="BJ4" s="82"/>
      <c r="BK4" s="82"/>
      <c r="BL4" s="82"/>
      <c r="BM4" s="82"/>
      <c r="BN4" s="82"/>
      <c r="BO4" s="82"/>
      <c r="BP4" s="82" t="s">
        <v>37</v>
      </c>
      <c r="BQ4" s="82"/>
      <c r="BR4" s="82"/>
      <c r="BS4" s="82"/>
      <c r="BT4" s="82"/>
      <c r="BU4" s="82"/>
      <c r="BV4" s="82"/>
      <c r="BW4" s="82"/>
      <c r="BX4" s="82"/>
      <c r="BY4" s="82"/>
      <c r="BZ4" s="82"/>
      <c r="CA4" s="82" t="s">
        <v>63</v>
      </c>
      <c r="CB4" s="82"/>
      <c r="CC4" s="82"/>
      <c r="CD4" s="82"/>
      <c r="CE4" s="82"/>
      <c r="CF4" s="82"/>
      <c r="CG4" s="82"/>
      <c r="CH4" s="82"/>
      <c r="CI4" s="82"/>
      <c r="CJ4" s="82"/>
      <c r="CK4" s="82"/>
      <c r="CL4" s="82" t="s">
        <v>65</v>
      </c>
      <c r="CM4" s="82"/>
      <c r="CN4" s="82"/>
      <c r="CO4" s="82"/>
      <c r="CP4" s="82"/>
      <c r="CQ4" s="82"/>
      <c r="CR4" s="82"/>
      <c r="CS4" s="82"/>
      <c r="CT4" s="82"/>
      <c r="CU4" s="82"/>
      <c r="CV4" s="82"/>
      <c r="CW4" s="82" t="s">
        <v>66</v>
      </c>
      <c r="CX4" s="82"/>
      <c r="CY4" s="82"/>
      <c r="CZ4" s="82"/>
      <c r="DA4" s="82"/>
      <c r="DB4" s="82"/>
      <c r="DC4" s="82"/>
      <c r="DD4" s="82"/>
      <c r="DE4" s="82"/>
      <c r="DF4" s="82"/>
      <c r="DG4" s="82"/>
      <c r="DH4" s="82" t="s">
        <v>67</v>
      </c>
      <c r="DI4" s="82"/>
      <c r="DJ4" s="82"/>
      <c r="DK4" s="82"/>
      <c r="DL4" s="82"/>
      <c r="DM4" s="82"/>
      <c r="DN4" s="82"/>
      <c r="DO4" s="82"/>
      <c r="DP4" s="82"/>
      <c r="DQ4" s="82"/>
      <c r="DR4" s="82"/>
      <c r="DS4" s="82" t="s">
        <v>0</v>
      </c>
      <c r="DT4" s="82"/>
      <c r="DU4" s="82"/>
      <c r="DV4" s="82"/>
      <c r="DW4" s="82"/>
      <c r="DX4" s="82"/>
      <c r="DY4" s="82"/>
      <c r="DZ4" s="82"/>
      <c r="EA4" s="82"/>
      <c r="EB4" s="82"/>
      <c r="EC4" s="82"/>
      <c r="ED4" s="82" t="s">
        <v>68</v>
      </c>
      <c r="EE4" s="82"/>
      <c r="EF4" s="82"/>
      <c r="EG4" s="82"/>
      <c r="EH4" s="82"/>
      <c r="EI4" s="82"/>
      <c r="EJ4" s="82"/>
      <c r="EK4" s="82"/>
      <c r="EL4" s="82"/>
      <c r="EM4" s="82"/>
      <c r="EN4" s="82"/>
    </row>
    <row r="5" spans="1:144" x14ac:dyDescent="0.15">
      <c r="A5" s="15" t="s">
        <v>30</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78</v>
      </c>
      <c r="T5" s="24" t="s">
        <v>64</v>
      </c>
      <c r="U5" s="24" t="s">
        <v>80</v>
      </c>
      <c r="V5" s="24" t="s">
        <v>81</v>
      </c>
      <c r="W5" s="24" t="s">
        <v>82</v>
      </c>
      <c r="X5" s="24" t="s">
        <v>83</v>
      </c>
      <c r="Y5" s="24" t="s">
        <v>84</v>
      </c>
      <c r="Z5" s="24" t="s">
        <v>85</v>
      </c>
      <c r="AA5" s="24" t="s">
        <v>86</v>
      </c>
      <c r="AB5" s="24" t="s">
        <v>87</v>
      </c>
      <c r="AC5" s="24" t="s">
        <v>88</v>
      </c>
      <c r="AD5" s="24" t="s">
        <v>90</v>
      </c>
      <c r="AE5" s="24" t="s">
        <v>91</v>
      </c>
      <c r="AF5" s="24" t="s">
        <v>92</v>
      </c>
      <c r="AG5" s="24" t="s">
        <v>93</v>
      </c>
      <c r="AH5" s="24" t="s">
        <v>46</v>
      </c>
      <c r="AI5" s="24" t="s">
        <v>83</v>
      </c>
      <c r="AJ5" s="24" t="s">
        <v>84</v>
      </c>
      <c r="AK5" s="24" t="s">
        <v>85</v>
      </c>
      <c r="AL5" s="24" t="s">
        <v>86</v>
      </c>
      <c r="AM5" s="24" t="s">
        <v>87</v>
      </c>
      <c r="AN5" s="24" t="s">
        <v>88</v>
      </c>
      <c r="AO5" s="24" t="s">
        <v>90</v>
      </c>
      <c r="AP5" s="24" t="s">
        <v>91</v>
      </c>
      <c r="AQ5" s="24" t="s">
        <v>92</v>
      </c>
      <c r="AR5" s="24" t="s">
        <v>93</v>
      </c>
      <c r="AS5" s="24" t="s">
        <v>89</v>
      </c>
      <c r="AT5" s="24" t="s">
        <v>83</v>
      </c>
      <c r="AU5" s="24" t="s">
        <v>84</v>
      </c>
      <c r="AV5" s="24" t="s">
        <v>85</v>
      </c>
      <c r="AW5" s="24" t="s">
        <v>86</v>
      </c>
      <c r="AX5" s="24" t="s">
        <v>87</v>
      </c>
      <c r="AY5" s="24" t="s">
        <v>88</v>
      </c>
      <c r="AZ5" s="24" t="s">
        <v>90</v>
      </c>
      <c r="BA5" s="24" t="s">
        <v>91</v>
      </c>
      <c r="BB5" s="24" t="s">
        <v>92</v>
      </c>
      <c r="BC5" s="24" t="s">
        <v>93</v>
      </c>
      <c r="BD5" s="24" t="s">
        <v>89</v>
      </c>
      <c r="BE5" s="24" t="s">
        <v>83</v>
      </c>
      <c r="BF5" s="24" t="s">
        <v>84</v>
      </c>
      <c r="BG5" s="24" t="s">
        <v>85</v>
      </c>
      <c r="BH5" s="24" t="s">
        <v>86</v>
      </c>
      <c r="BI5" s="24" t="s">
        <v>87</v>
      </c>
      <c r="BJ5" s="24" t="s">
        <v>88</v>
      </c>
      <c r="BK5" s="24" t="s">
        <v>90</v>
      </c>
      <c r="BL5" s="24" t="s">
        <v>91</v>
      </c>
      <c r="BM5" s="24" t="s">
        <v>92</v>
      </c>
      <c r="BN5" s="24" t="s">
        <v>93</v>
      </c>
      <c r="BO5" s="24" t="s">
        <v>89</v>
      </c>
      <c r="BP5" s="24" t="s">
        <v>83</v>
      </c>
      <c r="BQ5" s="24" t="s">
        <v>84</v>
      </c>
      <c r="BR5" s="24" t="s">
        <v>85</v>
      </c>
      <c r="BS5" s="24" t="s">
        <v>86</v>
      </c>
      <c r="BT5" s="24" t="s">
        <v>87</v>
      </c>
      <c r="BU5" s="24" t="s">
        <v>88</v>
      </c>
      <c r="BV5" s="24" t="s">
        <v>90</v>
      </c>
      <c r="BW5" s="24" t="s">
        <v>91</v>
      </c>
      <c r="BX5" s="24" t="s">
        <v>92</v>
      </c>
      <c r="BY5" s="24" t="s">
        <v>93</v>
      </c>
      <c r="BZ5" s="24" t="s">
        <v>89</v>
      </c>
      <c r="CA5" s="24" t="s">
        <v>83</v>
      </c>
      <c r="CB5" s="24" t="s">
        <v>84</v>
      </c>
      <c r="CC5" s="24" t="s">
        <v>85</v>
      </c>
      <c r="CD5" s="24" t="s">
        <v>86</v>
      </c>
      <c r="CE5" s="24" t="s">
        <v>87</v>
      </c>
      <c r="CF5" s="24" t="s">
        <v>88</v>
      </c>
      <c r="CG5" s="24" t="s">
        <v>90</v>
      </c>
      <c r="CH5" s="24" t="s">
        <v>91</v>
      </c>
      <c r="CI5" s="24" t="s">
        <v>92</v>
      </c>
      <c r="CJ5" s="24" t="s">
        <v>93</v>
      </c>
      <c r="CK5" s="24" t="s">
        <v>89</v>
      </c>
      <c r="CL5" s="24" t="s">
        <v>83</v>
      </c>
      <c r="CM5" s="24" t="s">
        <v>84</v>
      </c>
      <c r="CN5" s="24" t="s">
        <v>85</v>
      </c>
      <c r="CO5" s="24" t="s">
        <v>86</v>
      </c>
      <c r="CP5" s="24" t="s">
        <v>87</v>
      </c>
      <c r="CQ5" s="24" t="s">
        <v>88</v>
      </c>
      <c r="CR5" s="24" t="s">
        <v>90</v>
      </c>
      <c r="CS5" s="24" t="s">
        <v>91</v>
      </c>
      <c r="CT5" s="24" t="s">
        <v>92</v>
      </c>
      <c r="CU5" s="24" t="s">
        <v>93</v>
      </c>
      <c r="CV5" s="24" t="s">
        <v>89</v>
      </c>
      <c r="CW5" s="24" t="s">
        <v>83</v>
      </c>
      <c r="CX5" s="24" t="s">
        <v>84</v>
      </c>
      <c r="CY5" s="24" t="s">
        <v>85</v>
      </c>
      <c r="CZ5" s="24" t="s">
        <v>86</v>
      </c>
      <c r="DA5" s="24" t="s">
        <v>87</v>
      </c>
      <c r="DB5" s="24" t="s">
        <v>88</v>
      </c>
      <c r="DC5" s="24" t="s">
        <v>90</v>
      </c>
      <c r="DD5" s="24" t="s">
        <v>91</v>
      </c>
      <c r="DE5" s="24" t="s">
        <v>92</v>
      </c>
      <c r="DF5" s="24" t="s">
        <v>93</v>
      </c>
      <c r="DG5" s="24" t="s">
        <v>89</v>
      </c>
      <c r="DH5" s="24" t="s">
        <v>83</v>
      </c>
      <c r="DI5" s="24" t="s">
        <v>84</v>
      </c>
      <c r="DJ5" s="24" t="s">
        <v>85</v>
      </c>
      <c r="DK5" s="24" t="s">
        <v>86</v>
      </c>
      <c r="DL5" s="24" t="s">
        <v>87</v>
      </c>
      <c r="DM5" s="24" t="s">
        <v>88</v>
      </c>
      <c r="DN5" s="24" t="s">
        <v>90</v>
      </c>
      <c r="DO5" s="24" t="s">
        <v>91</v>
      </c>
      <c r="DP5" s="24" t="s">
        <v>92</v>
      </c>
      <c r="DQ5" s="24" t="s">
        <v>93</v>
      </c>
      <c r="DR5" s="24" t="s">
        <v>89</v>
      </c>
      <c r="DS5" s="24" t="s">
        <v>83</v>
      </c>
      <c r="DT5" s="24" t="s">
        <v>84</v>
      </c>
      <c r="DU5" s="24" t="s">
        <v>85</v>
      </c>
      <c r="DV5" s="24" t="s">
        <v>86</v>
      </c>
      <c r="DW5" s="24" t="s">
        <v>87</v>
      </c>
      <c r="DX5" s="24" t="s">
        <v>88</v>
      </c>
      <c r="DY5" s="24" t="s">
        <v>90</v>
      </c>
      <c r="DZ5" s="24" t="s">
        <v>91</v>
      </c>
      <c r="EA5" s="24" t="s">
        <v>92</v>
      </c>
      <c r="EB5" s="24" t="s">
        <v>93</v>
      </c>
      <c r="EC5" s="24" t="s">
        <v>89</v>
      </c>
      <c r="ED5" s="24" t="s">
        <v>83</v>
      </c>
      <c r="EE5" s="24" t="s">
        <v>84</v>
      </c>
      <c r="EF5" s="24" t="s">
        <v>85</v>
      </c>
      <c r="EG5" s="24" t="s">
        <v>86</v>
      </c>
      <c r="EH5" s="24" t="s">
        <v>87</v>
      </c>
      <c r="EI5" s="24" t="s">
        <v>88</v>
      </c>
      <c r="EJ5" s="24" t="s">
        <v>90</v>
      </c>
      <c r="EK5" s="24" t="s">
        <v>91</v>
      </c>
      <c r="EL5" s="24" t="s">
        <v>92</v>
      </c>
      <c r="EM5" s="24" t="s">
        <v>93</v>
      </c>
      <c r="EN5" s="24" t="s">
        <v>89</v>
      </c>
    </row>
    <row r="6" spans="1:144" s="14" customFormat="1" x14ac:dyDescent="0.15">
      <c r="A6" s="15" t="s">
        <v>94</v>
      </c>
      <c r="B6" s="20">
        <f t="shared" ref="B6:W6" si="1">B7</f>
        <v>2024</v>
      </c>
      <c r="C6" s="20">
        <f t="shared" si="1"/>
        <v>23019</v>
      </c>
      <c r="D6" s="20">
        <f t="shared" si="1"/>
        <v>46</v>
      </c>
      <c r="E6" s="20">
        <f t="shared" si="1"/>
        <v>1</v>
      </c>
      <c r="F6" s="20">
        <f t="shared" si="1"/>
        <v>0</v>
      </c>
      <c r="G6" s="20">
        <f t="shared" si="1"/>
        <v>1</v>
      </c>
      <c r="H6" s="20" t="str">
        <f t="shared" si="1"/>
        <v>青森県　平内町</v>
      </c>
      <c r="I6" s="20" t="str">
        <f t="shared" si="1"/>
        <v>法適用</v>
      </c>
      <c r="J6" s="20" t="str">
        <f t="shared" si="1"/>
        <v>水道事業</v>
      </c>
      <c r="K6" s="20" t="str">
        <f t="shared" si="1"/>
        <v>末端給水事業</v>
      </c>
      <c r="L6" s="20" t="str">
        <f t="shared" si="1"/>
        <v>A8</v>
      </c>
      <c r="M6" s="20" t="str">
        <f t="shared" si="1"/>
        <v>非設置</v>
      </c>
      <c r="N6" s="25" t="str">
        <f t="shared" si="1"/>
        <v>-</v>
      </c>
      <c r="O6" s="25">
        <f t="shared" si="1"/>
        <v>60.89</v>
      </c>
      <c r="P6" s="25">
        <f t="shared" si="1"/>
        <v>95.78</v>
      </c>
      <c r="Q6" s="25">
        <f t="shared" si="1"/>
        <v>5049</v>
      </c>
      <c r="R6" s="25">
        <f t="shared" si="1"/>
        <v>9730</v>
      </c>
      <c r="S6" s="25">
        <f t="shared" si="1"/>
        <v>217.09</v>
      </c>
      <c r="T6" s="25">
        <f t="shared" si="1"/>
        <v>44.82</v>
      </c>
      <c r="U6" s="25">
        <f t="shared" si="1"/>
        <v>9192</v>
      </c>
      <c r="V6" s="25">
        <f t="shared" si="1"/>
        <v>43.36</v>
      </c>
      <c r="W6" s="25">
        <f t="shared" si="1"/>
        <v>211.99</v>
      </c>
      <c r="X6" s="27">
        <f t="shared" ref="X6:AG6" si="2">IF(X7="",NA(),X7)</f>
        <v>133.16999999999999</v>
      </c>
      <c r="Y6" s="27">
        <f t="shared" si="2"/>
        <v>135.47</v>
      </c>
      <c r="Z6" s="27">
        <f t="shared" si="2"/>
        <v>126.4</v>
      </c>
      <c r="AA6" s="27">
        <f t="shared" si="2"/>
        <v>126.63</v>
      </c>
      <c r="AB6" s="27">
        <f t="shared" si="2"/>
        <v>113.26</v>
      </c>
      <c r="AC6" s="27">
        <f t="shared" si="2"/>
        <v>109.02</v>
      </c>
      <c r="AD6" s="27">
        <f t="shared" si="2"/>
        <v>105.77</v>
      </c>
      <c r="AE6" s="27">
        <f t="shared" si="2"/>
        <v>104.82</v>
      </c>
      <c r="AF6" s="27">
        <f t="shared" si="2"/>
        <v>106.46</v>
      </c>
      <c r="AG6" s="27">
        <f t="shared" si="2"/>
        <v>103.41</v>
      </c>
      <c r="AH6" s="25" t="str">
        <f>IF(AH7="","",IF(AH7="-","【-】","【"&amp;SUBSTITUTE(TEXT(AH7,"#,##0.00"),"-","△")&amp;"】"))</f>
        <v>【107.26】</v>
      </c>
      <c r="AI6" s="25">
        <f t="shared" ref="AI6:AR6" si="3">IF(AI7="",NA(),AI7)</f>
        <v>0</v>
      </c>
      <c r="AJ6" s="25">
        <f t="shared" si="3"/>
        <v>0</v>
      </c>
      <c r="AK6" s="25">
        <f t="shared" si="3"/>
        <v>0</v>
      </c>
      <c r="AL6" s="25">
        <f t="shared" si="3"/>
        <v>0</v>
      </c>
      <c r="AM6" s="25">
        <f t="shared" si="3"/>
        <v>0</v>
      </c>
      <c r="AN6" s="27">
        <f t="shared" si="3"/>
        <v>11</v>
      </c>
      <c r="AO6" s="27">
        <f t="shared" si="3"/>
        <v>28.03</v>
      </c>
      <c r="AP6" s="27">
        <f t="shared" si="3"/>
        <v>26.73</v>
      </c>
      <c r="AQ6" s="27">
        <f t="shared" si="3"/>
        <v>27.85</v>
      </c>
      <c r="AR6" s="27">
        <f t="shared" si="3"/>
        <v>28</v>
      </c>
      <c r="AS6" s="25" t="str">
        <f>IF(AS7="","",IF(AS7="-","【-】","【"&amp;SUBSTITUTE(TEXT(AS7,"#,##0.00"),"-","△")&amp;"】"))</f>
        <v>【1.61】</v>
      </c>
      <c r="AT6" s="27">
        <f t="shared" ref="AT6:BC6" si="4">IF(AT7="",NA(),AT7)</f>
        <v>79.95</v>
      </c>
      <c r="AU6" s="27">
        <f t="shared" si="4"/>
        <v>105.05</v>
      </c>
      <c r="AV6" s="27">
        <f t="shared" si="4"/>
        <v>124.56</v>
      </c>
      <c r="AW6" s="27">
        <f t="shared" si="4"/>
        <v>160.91</v>
      </c>
      <c r="AX6" s="27">
        <f t="shared" si="4"/>
        <v>180.77</v>
      </c>
      <c r="AY6" s="27">
        <f t="shared" si="4"/>
        <v>371.81</v>
      </c>
      <c r="AZ6" s="27">
        <f t="shared" si="4"/>
        <v>305.33999999999997</v>
      </c>
      <c r="BA6" s="27">
        <f t="shared" si="4"/>
        <v>310.01</v>
      </c>
      <c r="BB6" s="27">
        <f t="shared" si="4"/>
        <v>311.12</v>
      </c>
      <c r="BC6" s="27">
        <f t="shared" si="4"/>
        <v>293.51</v>
      </c>
      <c r="BD6" s="25" t="str">
        <f>IF(BD7="","",IF(BD7="-","【-】","【"&amp;SUBSTITUTE(TEXT(BD7,"#,##0.00"),"-","△")&amp;"】"))</f>
        <v>【239.69】</v>
      </c>
      <c r="BE6" s="27">
        <f t="shared" ref="BE6:BN6" si="5">IF(BE7="",NA(),BE7)</f>
        <v>515.52</v>
      </c>
      <c r="BF6" s="27">
        <f t="shared" si="5"/>
        <v>480.58</v>
      </c>
      <c r="BG6" s="27">
        <f t="shared" si="5"/>
        <v>468.44</v>
      </c>
      <c r="BH6" s="27">
        <f t="shared" si="5"/>
        <v>444.59</v>
      </c>
      <c r="BI6" s="27">
        <f t="shared" si="5"/>
        <v>493.93</v>
      </c>
      <c r="BJ6" s="27">
        <f t="shared" si="5"/>
        <v>465.85</v>
      </c>
      <c r="BK6" s="27">
        <f t="shared" si="5"/>
        <v>561.34</v>
      </c>
      <c r="BL6" s="27">
        <f t="shared" si="5"/>
        <v>538.33000000000004</v>
      </c>
      <c r="BM6" s="27">
        <f t="shared" si="5"/>
        <v>515.14</v>
      </c>
      <c r="BN6" s="27">
        <f t="shared" si="5"/>
        <v>498.34</v>
      </c>
      <c r="BO6" s="25" t="str">
        <f>IF(BO7="","",IF(BO7="-","【-】","【"&amp;SUBSTITUTE(TEXT(BO7,"#,##0.00"),"-","△")&amp;"】"))</f>
        <v>【264.86】</v>
      </c>
      <c r="BP6" s="27">
        <f t="shared" ref="BP6:BY6" si="6">IF(BP7="",NA(),BP7)</f>
        <v>131</v>
      </c>
      <c r="BQ6" s="27">
        <f t="shared" si="6"/>
        <v>133.46</v>
      </c>
      <c r="BR6" s="27">
        <f t="shared" si="6"/>
        <v>123.67</v>
      </c>
      <c r="BS6" s="27">
        <f t="shared" si="6"/>
        <v>125.32</v>
      </c>
      <c r="BT6" s="27">
        <f t="shared" si="6"/>
        <v>100.84</v>
      </c>
      <c r="BU6" s="27">
        <f t="shared" si="6"/>
        <v>92.39</v>
      </c>
      <c r="BV6" s="27">
        <f t="shared" si="6"/>
        <v>84.82</v>
      </c>
      <c r="BW6" s="27">
        <f t="shared" si="6"/>
        <v>82.29</v>
      </c>
      <c r="BX6" s="27">
        <f t="shared" si="6"/>
        <v>84.16</v>
      </c>
      <c r="BY6" s="27">
        <f t="shared" si="6"/>
        <v>81.45</v>
      </c>
      <c r="BZ6" s="25" t="str">
        <f>IF(BZ7="","",IF(BZ7="-","【-】","【"&amp;SUBSTITUTE(TEXT(BZ7,"#,##0.00"),"-","△")&amp;"】"))</f>
        <v>【97.59】</v>
      </c>
      <c r="CA6" s="27">
        <f t="shared" ref="CA6:CJ6" si="7">IF(CA7="",NA(),CA7)</f>
        <v>194.35</v>
      </c>
      <c r="CB6" s="27">
        <f t="shared" si="7"/>
        <v>190.23</v>
      </c>
      <c r="CC6" s="27">
        <f t="shared" si="7"/>
        <v>206.68</v>
      </c>
      <c r="CD6" s="27">
        <f t="shared" si="7"/>
        <v>203.88</v>
      </c>
      <c r="CE6" s="27">
        <f t="shared" si="7"/>
        <v>232.83</v>
      </c>
      <c r="CF6" s="27">
        <f t="shared" si="7"/>
        <v>192.98</v>
      </c>
      <c r="CG6" s="27">
        <f t="shared" si="7"/>
        <v>224.82</v>
      </c>
      <c r="CH6" s="27">
        <f t="shared" si="7"/>
        <v>230.85</v>
      </c>
      <c r="CI6" s="27">
        <f t="shared" si="7"/>
        <v>230.21</v>
      </c>
      <c r="CJ6" s="27">
        <f t="shared" si="7"/>
        <v>240.31</v>
      </c>
      <c r="CK6" s="25" t="str">
        <f>IF(CK7="","",IF(CK7="-","【-】","【"&amp;SUBSTITUTE(TEXT(CK7,"#,##0.00"),"-","△")&amp;"】"))</f>
        <v>【181.66】</v>
      </c>
      <c r="CL6" s="27">
        <f t="shared" ref="CL6:CU6" si="8">IF(CL7="",NA(),CL7)</f>
        <v>76.900000000000006</v>
      </c>
      <c r="CM6" s="27">
        <f t="shared" si="8"/>
        <v>75.22</v>
      </c>
      <c r="CN6" s="27">
        <f t="shared" si="8"/>
        <v>75.98</v>
      </c>
      <c r="CO6" s="27">
        <f t="shared" si="8"/>
        <v>78.760000000000005</v>
      </c>
      <c r="CP6" s="27">
        <f t="shared" si="8"/>
        <v>78.430000000000007</v>
      </c>
      <c r="CQ6" s="27">
        <f t="shared" si="8"/>
        <v>54.43</v>
      </c>
      <c r="CR6" s="27">
        <f t="shared" si="8"/>
        <v>50.09</v>
      </c>
      <c r="CS6" s="27">
        <f t="shared" si="8"/>
        <v>50.1</v>
      </c>
      <c r="CT6" s="27">
        <f t="shared" si="8"/>
        <v>49.76</v>
      </c>
      <c r="CU6" s="27">
        <f t="shared" si="8"/>
        <v>49.74</v>
      </c>
      <c r="CV6" s="25" t="str">
        <f>IF(CV7="","",IF(CV7="-","【-】","【"&amp;SUBSTITUTE(TEXT(CV7,"#,##0.00"),"-","△")&amp;"】"))</f>
        <v>【60.21】</v>
      </c>
      <c r="CW6" s="27">
        <f t="shared" ref="CW6:DF6" si="9">IF(CW7="",NA(),CW7)</f>
        <v>68.91</v>
      </c>
      <c r="CX6" s="27">
        <f t="shared" si="9"/>
        <v>69.95</v>
      </c>
      <c r="CY6" s="27">
        <f t="shared" si="9"/>
        <v>67.56</v>
      </c>
      <c r="CZ6" s="27">
        <f t="shared" si="9"/>
        <v>65.14</v>
      </c>
      <c r="DA6" s="27">
        <f t="shared" si="9"/>
        <v>61.98</v>
      </c>
      <c r="DB6" s="27">
        <f t="shared" si="9"/>
        <v>79.44</v>
      </c>
      <c r="DC6" s="27">
        <f t="shared" si="9"/>
        <v>77.599999999999994</v>
      </c>
      <c r="DD6" s="27">
        <f t="shared" si="9"/>
        <v>77.3</v>
      </c>
      <c r="DE6" s="27">
        <f t="shared" si="9"/>
        <v>76.64</v>
      </c>
      <c r="DF6" s="27">
        <f t="shared" si="9"/>
        <v>75.37</v>
      </c>
      <c r="DG6" s="25" t="str">
        <f>IF(DG7="","",IF(DG7="-","【-】","【"&amp;SUBSTITUTE(TEXT(DG7,"#,##0.00"),"-","△")&amp;"】"))</f>
        <v>【89.21】</v>
      </c>
      <c r="DH6" s="27">
        <f t="shared" ref="DH6:DQ6" si="10">IF(DH7="",NA(),DH7)</f>
        <v>57.41</v>
      </c>
      <c r="DI6" s="27">
        <f t="shared" si="10"/>
        <v>58.65</v>
      </c>
      <c r="DJ6" s="27">
        <f t="shared" si="10"/>
        <v>59.45</v>
      </c>
      <c r="DK6" s="27">
        <f t="shared" si="10"/>
        <v>60.12</v>
      </c>
      <c r="DL6" s="27">
        <f t="shared" si="10"/>
        <v>60.79</v>
      </c>
      <c r="DM6" s="27">
        <f t="shared" si="10"/>
        <v>49.39</v>
      </c>
      <c r="DN6" s="27">
        <f t="shared" si="10"/>
        <v>48.41</v>
      </c>
      <c r="DO6" s="27">
        <f t="shared" si="10"/>
        <v>50.02</v>
      </c>
      <c r="DP6" s="27">
        <f t="shared" si="10"/>
        <v>51.38</v>
      </c>
      <c r="DQ6" s="27">
        <f t="shared" si="10"/>
        <v>52.3</v>
      </c>
      <c r="DR6" s="25" t="str">
        <f>IF(DR7="","",IF(DR7="-","【-】","【"&amp;SUBSTITUTE(TEXT(DR7,"#,##0.00"),"-","△")&amp;"】"))</f>
        <v>【52.41】</v>
      </c>
      <c r="DS6" s="25">
        <f t="shared" ref="DS6:EB6" si="11">IF(DS7="",NA(),DS7)</f>
        <v>0</v>
      </c>
      <c r="DT6" s="25">
        <f t="shared" si="11"/>
        <v>0</v>
      </c>
      <c r="DU6" s="25">
        <f t="shared" si="11"/>
        <v>0</v>
      </c>
      <c r="DV6" s="25">
        <f t="shared" si="11"/>
        <v>0</v>
      </c>
      <c r="DW6" s="25">
        <f t="shared" si="11"/>
        <v>0</v>
      </c>
      <c r="DX6" s="27">
        <f t="shared" si="11"/>
        <v>18.57</v>
      </c>
      <c r="DY6" s="27">
        <f t="shared" si="11"/>
        <v>18.64</v>
      </c>
      <c r="DZ6" s="27">
        <f t="shared" si="11"/>
        <v>19.510000000000002</v>
      </c>
      <c r="EA6" s="27">
        <f t="shared" si="11"/>
        <v>21.6</v>
      </c>
      <c r="EB6" s="27">
        <f t="shared" si="11"/>
        <v>23.36</v>
      </c>
      <c r="EC6" s="25" t="str">
        <f>IF(EC7="","",IF(EC7="-","【-】","【"&amp;SUBSTITUTE(TEXT(EC7,"#,##0.00"),"-","△")&amp;"】"))</f>
        <v>【26.78】</v>
      </c>
      <c r="ED6" s="25">
        <f t="shared" ref="ED6:EM6" si="12">IF(ED7="",NA(),ED7)</f>
        <v>0</v>
      </c>
      <c r="EE6" s="27">
        <f t="shared" si="12"/>
        <v>0.34</v>
      </c>
      <c r="EF6" s="27">
        <f t="shared" si="12"/>
        <v>0.94</v>
      </c>
      <c r="EG6" s="27">
        <f t="shared" si="12"/>
        <v>0.23</v>
      </c>
      <c r="EH6" s="27">
        <f t="shared" si="12"/>
        <v>0.85</v>
      </c>
      <c r="EI6" s="27">
        <f t="shared" si="12"/>
        <v>0.44</v>
      </c>
      <c r="EJ6" s="27">
        <f t="shared" si="12"/>
        <v>0.36</v>
      </c>
      <c r="EK6" s="27">
        <f t="shared" si="12"/>
        <v>0.56999999999999995</v>
      </c>
      <c r="EL6" s="27">
        <f t="shared" si="12"/>
        <v>0.56000000000000005</v>
      </c>
      <c r="EM6" s="27">
        <f t="shared" si="12"/>
        <v>0.54</v>
      </c>
      <c r="EN6" s="25" t="str">
        <f>IF(EN7="","",IF(EN7="-","【-】","【"&amp;SUBSTITUTE(TEXT(EN7,"#,##0.00"),"-","△")&amp;"】"))</f>
        <v>【0.59】</v>
      </c>
    </row>
    <row r="7" spans="1:144" s="14" customFormat="1" x14ac:dyDescent="0.15">
      <c r="A7" s="15"/>
      <c r="B7" s="21">
        <v>2024</v>
      </c>
      <c r="C7" s="21">
        <v>23019</v>
      </c>
      <c r="D7" s="21">
        <v>46</v>
      </c>
      <c r="E7" s="21">
        <v>1</v>
      </c>
      <c r="F7" s="21">
        <v>0</v>
      </c>
      <c r="G7" s="21">
        <v>1</v>
      </c>
      <c r="H7" s="21" t="s">
        <v>95</v>
      </c>
      <c r="I7" s="21" t="s">
        <v>96</v>
      </c>
      <c r="J7" s="21" t="s">
        <v>97</v>
      </c>
      <c r="K7" s="21" t="s">
        <v>98</v>
      </c>
      <c r="L7" s="21" t="s">
        <v>79</v>
      </c>
      <c r="M7" s="21" t="s">
        <v>4</v>
      </c>
      <c r="N7" s="26" t="s">
        <v>99</v>
      </c>
      <c r="O7" s="26">
        <v>60.89</v>
      </c>
      <c r="P7" s="26">
        <v>95.78</v>
      </c>
      <c r="Q7" s="26">
        <v>5049</v>
      </c>
      <c r="R7" s="26">
        <v>9730</v>
      </c>
      <c r="S7" s="26">
        <v>217.09</v>
      </c>
      <c r="T7" s="26">
        <v>44.82</v>
      </c>
      <c r="U7" s="26">
        <v>9192</v>
      </c>
      <c r="V7" s="26">
        <v>43.36</v>
      </c>
      <c r="W7" s="26">
        <v>211.99</v>
      </c>
      <c r="X7" s="26">
        <v>133.16999999999999</v>
      </c>
      <c r="Y7" s="26">
        <v>135.47</v>
      </c>
      <c r="Z7" s="26">
        <v>126.4</v>
      </c>
      <c r="AA7" s="26">
        <v>126.63</v>
      </c>
      <c r="AB7" s="26">
        <v>113.26</v>
      </c>
      <c r="AC7" s="26">
        <v>109.02</v>
      </c>
      <c r="AD7" s="26">
        <v>105.77</v>
      </c>
      <c r="AE7" s="26">
        <v>104.82</v>
      </c>
      <c r="AF7" s="26">
        <v>106.46</v>
      </c>
      <c r="AG7" s="26">
        <v>103.41</v>
      </c>
      <c r="AH7" s="26">
        <v>107.26</v>
      </c>
      <c r="AI7" s="26">
        <v>0</v>
      </c>
      <c r="AJ7" s="26">
        <v>0</v>
      </c>
      <c r="AK7" s="26">
        <v>0</v>
      </c>
      <c r="AL7" s="26">
        <v>0</v>
      </c>
      <c r="AM7" s="26">
        <v>0</v>
      </c>
      <c r="AN7" s="26">
        <v>11</v>
      </c>
      <c r="AO7" s="26">
        <v>28.03</v>
      </c>
      <c r="AP7" s="26">
        <v>26.73</v>
      </c>
      <c r="AQ7" s="26">
        <v>27.85</v>
      </c>
      <c r="AR7" s="26">
        <v>28</v>
      </c>
      <c r="AS7" s="26">
        <v>1.61</v>
      </c>
      <c r="AT7" s="26">
        <v>79.95</v>
      </c>
      <c r="AU7" s="26">
        <v>105.05</v>
      </c>
      <c r="AV7" s="26">
        <v>124.56</v>
      </c>
      <c r="AW7" s="26">
        <v>160.91</v>
      </c>
      <c r="AX7" s="26">
        <v>180.77</v>
      </c>
      <c r="AY7" s="26">
        <v>371.81</v>
      </c>
      <c r="AZ7" s="26">
        <v>305.33999999999997</v>
      </c>
      <c r="BA7" s="26">
        <v>310.01</v>
      </c>
      <c r="BB7" s="26">
        <v>311.12</v>
      </c>
      <c r="BC7" s="26">
        <v>293.51</v>
      </c>
      <c r="BD7" s="26">
        <v>239.69</v>
      </c>
      <c r="BE7" s="26">
        <v>515.52</v>
      </c>
      <c r="BF7" s="26">
        <v>480.58</v>
      </c>
      <c r="BG7" s="26">
        <v>468.44</v>
      </c>
      <c r="BH7" s="26">
        <v>444.59</v>
      </c>
      <c r="BI7" s="26">
        <v>493.93</v>
      </c>
      <c r="BJ7" s="26">
        <v>465.85</v>
      </c>
      <c r="BK7" s="26">
        <v>561.34</v>
      </c>
      <c r="BL7" s="26">
        <v>538.33000000000004</v>
      </c>
      <c r="BM7" s="26">
        <v>515.14</v>
      </c>
      <c r="BN7" s="26">
        <v>498.34</v>
      </c>
      <c r="BO7" s="26">
        <v>264.86</v>
      </c>
      <c r="BP7" s="26">
        <v>131</v>
      </c>
      <c r="BQ7" s="26">
        <v>133.46</v>
      </c>
      <c r="BR7" s="26">
        <v>123.67</v>
      </c>
      <c r="BS7" s="26">
        <v>125.32</v>
      </c>
      <c r="BT7" s="26">
        <v>100.84</v>
      </c>
      <c r="BU7" s="26">
        <v>92.39</v>
      </c>
      <c r="BV7" s="26">
        <v>84.82</v>
      </c>
      <c r="BW7" s="26">
        <v>82.29</v>
      </c>
      <c r="BX7" s="26">
        <v>84.16</v>
      </c>
      <c r="BY7" s="26">
        <v>81.45</v>
      </c>
      <c r="BZ7" s="26">
        <v>97.59</v>
      </c>
      <c r="CA7" s="26">
        <v>194.35</v>
      </c>
      <c r="CB7" s="26">
        <v>190.23</v>
      </c>
      <c r="CC7" s="26">
        <v>206.68</v>
      </c>
      <c r="CD7" s="26">
        <v>203.88</v>
      </c>
      <c r="CE7" s="26">
        <v>232.83</v>
      </c>
      <c r="CF7" s="26">
        <v>192.98</v>
      </c>
      <c r="CG7" s="26">
        <v>224.82</v>
      </c>
      <c r="CH7" s="26">
        <v>230.85</v>
      </c>
      <c r="CI7" s="26">
        <v>230.21</v>
      </c>
      <c r="CJ7" s="26">
        <v>240.31</v>
      </c>
      <c r="CK7" s="26">
        <v>181.66</v>
      </c>
      <c r="CL7" s="26">
        <v>76.900000000000006</v>
      </c>
      <c r="CM7" s="26">
        <v>75.22</v>
      </c>
      <c r="CN7" s="26">
        <v>75.98</v>
      </c>
      <c r="CO7" s="26">
        <v>78.760000000000005</v>
      </c>
      <c r="CP7" s="26">
        <v>78.430000000000007</v>
      </c>
      <c r="CQ7" s="26">
        <v>54.43</v>
      </c>
      <c r="CR7" s="26">
        <v>50.09</v>
      </c>
      <c r="CS7" s="26">
        <v>50.1</v>
      </c>
      <c r="CT7" s="26">
        <v>49.76</v>
      </c>
      <c r="CU7" s="26">
        <v>49.74</v>
      </c>
      <c r="CV7" s="26">
        <v>60.21</v>
      </c>
      <c r="CW7" s="26">
        <v>68.91</v>
      </c>
      <c r="CX7" s="26">
        <v>69.95</v>
      </c>
      <c r="CY7" s="26">
        <v>67.56</v>
      </c>
      <c r="CZ7" s="26">
        <v>65.14</v>
      </c>
      <c r="DA7" s="26">
        <v>61.98</v>
      </c>
      <c r="DB7" s="26">
        <v>79.44</v>
      </c>
      <c r="DC7" s="26">
        <v>77.599999999999994</v>
      </c>
      <c r="DD7" s="26">
        <v>77.3</v>
      </c>
      <c r="DE7" s="26">
        <v>76.64</v>
      </c>
      <c r="DF7" s="26">
        <v>75.37</v>
      </c>
      <c r="DG7" s="26">
        <v>89.21</v>
      </c>
      <c r="DH7" s="26">
        <v>57.41</v>
      </c>
      <c r="DI7" s="26">
        <v>58.65</v>
      </c>
      <c r="DJ7" s="26">
        <v>59.45</v>
      </c>
      <c r="DK7" s="26">
        <v>60.12</v>
      </c>
      <c r="DL7" s="26">
        <v>60.79</v>
      </c>
      <c r="DM7" s="26">
        <v>49.39</v>
      </c>
      <c r="DN7" s="26">
        <v>48.41</v>
      </c>
      <c r="DO7" s="26">
        <v>50.02</v>
      </c>
      <c r="DP7" s="26">
        <v>51.38</v>
      </c>
      <c r="DQ7" s="26">
        <v>52.3</v>
      </c>
      <c r="DR7" s="26">
        <v>52.41</v>
      </c>
      <c r="DS7" s="26">
        <v>0</v>
      </c>
      <c r="DT7" s="26">
        <v>0</v>
      </c>
      <c r="DU7" s="26">
        <v>0</v>
      </c>
      <c r="DV7" s="26">
        <v>0</v>
      </c>
      <c r="DW7" s="26">
        <v>0</v>
      </c>
      <c r="DX7" s="26">
        <v>18.57</v>
      </c>
      <c r="DY7" s="26">
        <v>18.64</v>
      </c>
      <c r="DZ7" s="26">
        <v>19.510000000000002</v>
      </c>
      <c r="EA7" s="26">
        <v>21.6</v>
      </c>
      <c r="EB7" s="26">
        <v>23.36</v>
      </c>
      <c r="EC7" s="26">
        <v>26.78</v>
      </c>
      <c r="ED7" s="26">
        <v>0</v>
      </c>
      <c r="EE7" s="26">
        <v>0.34</v>
      </c>
      <c r="EF7" s="26">
        <v>0.94</v>
      </c>
      <c r="EG7" s="26">
        <v>0.23</v>
      </c>
      <c r="EH7" s="26">
        <v>0.85</v>
      </c>
      <c r="EI7" s="26">
        <v>0.44</v>
      </c>
      <c r="EJ7" s="26">
        <v>0.36</v>
      </c>
      <c r="EK7" s="26">
        <v>0.56999999999999995</v>
      </c>
      <c r="EL7" s="26">
        <v>0.56000000000000005</v>
      </c>
      <c r="EM7" s="26">
        <v>0.54</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佐々木　亮太</cp:lastModifiedBy>
  <dcterms:created xsi:type="dcterms:W3CDTF">2025-12-12T09:10:38Z</dcterms:created>
  <dcterms:modified xsi:type="dcterms:W3CDTF">2026-03-02T01:36:24Z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2026-01-23T07:03:59Z</vt:filetime>
  </property>
</Properties>
</file>