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Svfile2\filelib\総務課_財政係\◎国県からの通知・照会関係\R07年度\02_照会\R080115メール_【県市町村課】公営企業に係る経営比較分析表（令和６年度決算）の分析等について\04_HP公表\02_公表資料準備\02_経営比較分析表\"/>
    </mc:Choice>
  </mc:AlternateContent>
  <xr:revisionPtr revIDLastSave="0" documentId="13_ncr:1_{99D491EF-BD1A-482F-835F-E11C303B0553}" xr6:coauthVersionLast="47" xr6:coauthVersionMax="47" xr10:uidLastSave="{00000000-0000-0000-0000-000000000000}"/>
  <workbookProtection workbookAlgorithmName="SHA-512" workbookHashValue="TEiSkRtpjksPTmRMyDJc3I0xkwewmhrUbL4CE1i9ez8LD06BZ3DfHrcg472YvN/s8I5cGXxOHwZX5DQ1GycteA==" workbookSaltValue="gkio+Bn9ot5ekNu1TQ3EGA==" workbookSpinCount="100000" lockStructure="1"/>
  <bookViews>
    <workbookView xWindow="19005"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<sst xmlns="http://schemas.openxmlformats.org/spreadsheetml/2006/main" count="319" uniqueCount="114">
  <si>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</si>
  <si>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</si>
  <si>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</si>
  <si>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</si>
  <si>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</si>
  <si>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</si>
  <si>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</si>
  <si>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</si>
  <si>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</si>
  <si>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</si>
  <si>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</si>
  <si>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</si>
  <si>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</si>
  <si>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</si>
  <si>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</si>
  <si>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</si>
  <si>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</si>
  <si>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</si>
  <si>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</si>
  <si>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</si>
  <si>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</si>
  <si>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</si>
  <si>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</si>
  <si>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</si>
  <si>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</si>
  <si>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</si>
  <si>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</si>
  <si>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</si>
  <si>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</si>
  <si>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</si>
  <si>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</si>
  <si>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</si>
  <si>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</si>
  <si>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</si>
  <si>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</si>
  <si>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</si>
  <si>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</si>
  <si>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</si>
  <si>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</si>
  <si>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</si>
  <si>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</si>
  <si>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</si>
  <si>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</si>
  <si>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</si>
  <si>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</si>
  <si>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</si>
  <si>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</si>
  <si>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</si>
  <si>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</si>
  <si>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</si>
  <si>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</si>
  <si>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</si>
  <si>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</si>
  <si>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</si>
  <si>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</si>
  <si>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</si>
  <si>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</si>
  <si>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</si>
  <si>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</si>
  <si>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</si>
  <si>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</si>
  <si>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</si>
  <si>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</si>
  <si>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</si>
  <si>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</si>
  <si>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</si>
  <si>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</si>
  <si>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</si>
  <si>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</si>
  <si>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</si>
  <si>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</si>
  <si>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</si>
  <si>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</si>
  <si>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</si>
  <si>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</si>
  <si>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</si>
  <si>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</si>
  <si>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　本町の農業集落排水事業は、令和6年度から地方公営企業法を適用し、同年度中に経営戦略を策定しました。
　本事業は、新規整備の段階から維持管理中心の運営へ移行しており、人口減少の進行により使用料収入の増加が見込めないなど、厳しい経営環境にあります。
　将来にわたり安定したサービスを継続し、健全な経営を維持していくためには、経費削減に努めるとともに、水洗化率の向上に取り組み、必要に応じて使用料改定についても検討していく必要があります。
　また、公営企業としての適切な事業運営を行うため、前年の経営状況との比較や要因分析を行い、その結果を経営に的確に反映させていきます。
　さらに、長期的な視点に立った施設の維持管理および更新を計画的に進めるとともに、経営戦略に基づく継続的な進捗管理と成果の検証を通じて、適正な財源の確保と投資に努め、経営基盤の強化を図っていきます。</t>
    <rPh sb="4" eb="6">
      <t>ノウギョウ</t>
    </rPh>
    <rPh sb="6" eb="8">
      <t>シュウラク</t>
    </rPh>
    <rPh sb="8" eb="10">
      <t>ハイスイ</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</si>
  <si>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</si>
  <si>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</si>
  <si>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</si>
  <si>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</si>
  <si>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</si>
  <si>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</si>
  <si>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</si>
  <si>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</si>
  <si>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</si>
  <si>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</si>
  <si>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</si>
  <si>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</si>
  <si>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</si>
  <si>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</si>
  <si>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</si>
  <si>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</si>
  <si>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</si>
  <si>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</si>
  <si>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平内町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</si>
  <si>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</si>
  <si>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</si>
  <si>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</si>
  <si>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</si>
  <si>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</si>
  <si>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</si>
  <si>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</si>
  <si>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</si>
  <si>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</si>
  <si>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</si>
  <si>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</si>
  <si>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</si>
  <si>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</si>
  <si>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</si>
  <si>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</si>
  <si>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令和6年度が法適用初年度であることから、減価償却率は高くありませんが、資産を適切に管理し、老朽化対策を実施していく必要があります。
　当町の農業集落排水事業の供用開始は、平成8年に薬師野・外童子地区、平成11年に内童子地区、平成16年に西平内地区と比較的新しく、耐用年数を超えた管渠がないため更新事業を実施しておりません。</t>
    <rPh sb="21" eb="25">
      <t>ゲンカショウキャク</t>
    </rPh>
    <rPh sb="25" eb="26">
      <t>リツ</t>
    </rPh>
    <rPh sb="27" eb="28">
      <t>タカ</t>
    </rPh>
    <rPh sb="42" eb="44">
      <t>カンリ</t>
    </rPh>
    <rPh sb="52" eb="54">
      <t>ジッシ</t>
    </rPh>
    <rPh sb="58" eb="60">
      <t>ヒツヨウ</t>
    </rPh>
    <phoneticPr fontId="1"/>
  </si>
  <si>
    <t>　経常収支比率は100％を上回っておりますが、収入の多くが一般会計補助金であり経営改善が必要です。
　流動比率は100％を下回っており、類似団体平均値よりも低い状況です。一般会計補助金等を適切な時期に収納する必要があります。
　経費回収率は、類似団体平均値よりも高いものの100％を下回っている状況です。一般会計補助金等の収入で経費を賄っており、経営改善が必要です。
　汚水処理減価は、類似団体平均値よりも低い状況ですが、人口減少に伴い使用水量の減少が見込まれるため、更なる経営改善が必要です。
　施設利用率は類似団体平均値よりも低く、施設の処理能力に余裕がある状況です。
　水洗化率は類似団体平均値よりも高い状況ですが、使用料収入を確保するため、今後も継続的に普及啓発等による水洗化率の向上に努めます。</t>
    <rPh sb="13" eb="15">
      <t>ウワマワ</t>
    </rPh>
    <rPh sb="51" eb="53">
      <t>リュウドウ</t>
    </rPh>
    <rPh sb="53" eb="55">
      <t>ヒリツ</t>
    </rPh>
    <rPh sb="61" eb="63">
      <t>シタマワ</t>
    </rPh>
    <rPh sb="68" eb="70">
      <t>ルイジ</t>
    </rPh>
    <rPh sb="70" eb="72">
      <t>ダンタイ</t>
    </rPh>
    <rPh sb="72" eb="75">
      <t>ヘイキンチ</t>
    </rPh>
    <rPh sb="78" eb="79">
      <t>ヒク</t>
    </rPh>
    <rPh sb="80" eb="82">
      <t>ジョウキョウ</t>
    </rPh>
    <rPh sb="114" eb="116">
      <t>ケイヒ</t>
    </rPh>
    <rPh sb="116" eb="119">
      <t>カイシュウリツ</t>
    </rPh>
    <rPh sb="121" eb="125">
      <t>ルイジダンタイ</t>
    </rPh>
    <rPh sb="125" eb="128">
      <t>ヘイキンチ</t>
    </rPh>
    <rPh sb="131" eb="132">
      <t>タカ</t>
    </rPh>
    <rPh sb="141" eb="143">
      <t>シタマワ</t>
    </rPh>
    <rPh sb="147" eb="149">
      <t>ジョウキョウ</t>
    </rPh>
    <rPh sb="185" eb="189">
      <t>オスイショリ</t>
    </rPh>
    <rPh sb="189" eb="191">
      <t>ゲンカ</t>
    </rPh>
    <rPh sb="197" eb="200">
      <t>ヘイキンチ</t>
    </rPh>
    <rPh sb="203" eb="204">
      <t>ヒク</t>
    </rPh>
    <rPh sb="205" eb="207">
      <t>ジョウキョウ</t>
    </rPh>
    <rPh sb="211" eb="213">
      <t>ジンコウ</t>
    </rPh>
    <rPh sb="213" eb="215">
      <t>ゲンショウ</t>
    </rPh>
    <rPh sb="216" eb="217">
      <t>トモナ</t>
    </rPh>
    <rPh sb="255" eb="259">
      <t>ルイジダンタイ</t>
    </rPh>
    <rPh sb="259" eb="262">
      <t>ヘイキンチ</t>
    </rPh>
    <rPh sb="265" eb="266">
      <t>ヒク</t>
    </rPh>
    <rPh sb="268" eb="270">
      <t>シセツ</t>
    </rPh>
    <rPh sb="271" eb="275">
      <t>ショリノウリョク</t>
    </rPh>
    <rPh sb="276" eb="278">
      <t>ヨユウ</t>
    </rPh>
    <rPh sb="281" eb="283">
      <t>ジョウキョウ</t>
    </rPh>
    <rPh sb="293" eb="300">
      <t>ルイジダンタイヘイキンチ</t>
    </rPh>
    <rPh sb="303" eb="304">
      <t>タカ</t>
    </rPh>
    <rPh sb="305" eb="30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</si>
</sst>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rgb="FFFF0000"/>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2D-4ABB-8557-0BB136BF731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62D-4ABB-8557-0BB136BF731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32.409999999999997</c:v>
                </c:pt>
              </c:numCache>
            </c:numRef>
          </c:val>
          <c:extLst>
            <c:ext xmlns:c16="http://schemas.microsoft.com/office/drawing/2014/chart" uri="{C3380CC4-5D6E-409C-BE32-E72D297353CC}">
              <c16:uniqueId val="{00000000-307F-423D-812F-7B24AE43CD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307F-423D-812F-7B24AE43CD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89.39</c:v>
                </c:pt>
              </c:numCache>
            </c:numRef>
          </c:val>
          <c:extLst>
            <c:ext xmlns:c16="http://schemas.microsoft.com/office/drawing/2014/chart" uri="{C3380CC4-5D6E-409C-BE32-E72D297353CC}">
              <c16:uniqueId val="{00000000-CBAB-451D-A782-45D091D30D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CBAB-451D-A782-45D091D30D8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100.64</c:v>
                </c:pt>
              </c:numCache>
            </c:numRef>
          </c:val>
          <c:extLst>
            <c:ext xmlns:c16="http://schemas.microsoft.com/office/drawing/2014/chart" uri="{C3380CC4-5D6E-409C-BE32-E72D297353CC}">
              <c16:uniqueId val="{00000000-0D2B-45A9-8F23-70B1A38AA7D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D2B-45A9-8F23-70B1A38AA7D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55.91</c:v>
                </c:pt>
              </c:numCache>
            </c:numRef>
          </c:val>
          <c:extLst>
            <c:ext xmlns:c16="http://schemas.microsoft.com/office/drawing/2014/chart" uri="{C3380CC4-5D6E-409C-BE32-E72D297353CC}">
              <c16:uniqueId val="{00000000-4337-4985-A31D-E1B3FCAB008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4337-4985-A31D-E1B3FCAB008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A42-4CA9-9765-5106E0AE83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A42-4CA9-9765-5106E0AE83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4.26</c:v>
                </c:pt>
              </c:numCache>
            </c:numRef>
          </c:val>
          <c:extLst>
            <c:ext xmlns:c16="http://schemas.microsoft.com/office/drawing/2014/chart" uri="{C3380CC4-5D6E-409C-BE32-E72D297353CC}">
              <c16:uniqueId val="{00000000-0D04-4B70-8E1A-C4C02A90F8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0D04-4B70-8E1A-C4C02A90F80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5.82</c:v>
                </c:pt>
              </c:numCache>
            </c:numRef>
          </c:val>
          <c:extLst>
            <c:ext xmlns:c16="http://schemas.microsoft.com/office/drawing/2014/chart" uri="{C3380CC4-5D6E-409C-BE32-E72D297353CC}">
              <c16:uniqueId val="{00000000-AAA8-41CF-9F18-868C3B16065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AAA8-41CF-9F18-868C3B16065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38-4B54-AD2E-2EE098B70B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3C38-4B54-AD2E-2EE098B70B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52.31</c:v>
                </c:pt>
              </c:numCache>
            </c:numRef>
          </c:val>
          <c:extLst>
            <c:ext xmlns:c16="http://schemas.microsoft.com/office/drawing/2014/chart" uri="{C3380CC4-5D6E-409C-BE32-E72D297353CC}">
              <c16:uniqueId val="{00000000-195A-45EB-BD06-58138A539D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195A-45EB-BD06-58138A539D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271.83999999999997</c:v>
                </c:pt>
              </c:numCache>
            </c:numRef>
          </c:val>
          <c:extLst>
            <c:ext xmlns:c16="http://schemas.microsoft.com/office/drawing/2014/chart" uri="{C3380CC4-5D6E-409C-BE32-E72D297353CC}">
              <c16:uniqueId val="{00000000-A8A2-4578-904F-F94ED58C26F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A8A2-4578-904F-F94ED58C26F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70" zoomScaleNormal="70"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青森県　平内町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9730</v>
      </c>
      <c r="AM8" s="35"/>
      <c r="AN8" s="35"/>
      <c r="AO8" s="35"/>
      <c r="AP8" s="35"/>
      <c r="AQ8" s="35"/>
      <c r="AR8" s="35"/>
      <c r="AS8" s="35"/>
      <c r="AT8" s="36">
        <f>データ!T6</f>
        <v>217.09</v>
      </c>
      <c r="AU8" s="36"/>
      <c r="AV8" s="36"/>
      <c r="AW8" s="36"/>
      <c r="AX8" s="36"/>
      <c r="AY8" s="36"/>
      <c r="AZ8" s="36"/>
      <c r="BA8" s="36"/>
      <c r="BB8" s="36">
        <f>データ!U6</f>
        <v>44.82</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23</v>
      </c>
      <c r="J9" s="29"/>
      <c r="K9" s="29"/>
      <c r="L9" s="29"/>
      <c r="M9" s="29"/>
      <c r="N9" s="29"/>
      <c r="O9" s="29"/>
      <c r="P9" s="29" t="s">
        <v>24</v>
      </c>
      <c r="Q9" s="29"/>
      <c r="R9" s="29"/>
      <c r="S9" s="29"/>
      <c r="T9" s="29"/>
      <c r="U9" s="29"/>
      <c r="V9" s="29"/>
      <c r="W9" s="29" t="s">
        <v>27</v>
      </c>
      <c r="X9" s="29"/>
      <c r="Y9" s="29"/>
      <c r="Z9" s="29"/>
      <c r="AA9" s="29"/>
      <c r="AB9" s="29"/>
      <c r="AC9" s="29"/>
      <c r="AD9" s="29" t="s">
        <v>22</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31</v>
      </c>
      <c r="BC9" s="29"/>
      <c r="BD9" s="29"/>
      <c r="BE9" s="29"/>
      <c r="BF9" s="29"/>
      <c r="BG9" s="29"/>
      <c r="BH9" s="29"/>
      <c r="BI9" s="29"/>
      <c r="BJ9" s="3"/>
      <c r="BK9" s="3"/>
      <c r="BL9" s="41" t="s">
        <v>34</v>
      </c>
      <c r="BM9" s="42"/>
      <c r="BN9" s="43" t="s">
        <v>35</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69.38</v>
      </c>
      <c r="J10" s="36"/>
      <c r="K10" s="36"/>
      <c r="L10" s="36"/>
      <c r="M10" s="36"/>
      <c r="N10" s="36"/>
      <c r="O10" s="36"/>
      <c r="P10" s="36">
        <f>データ!P6</f>
        <v>14.03</v>
      </c>
      <c r="Q10" s="36"/>
      <c r="R10" s="36"/>
      <c r="S10" s="36"/>
      <c r="T10" s="36"/>
      <c r="U10" s="36"/>
      <c r="V10" s="36"/>
      <c r="W10" s="36">
        <f>データ!Q6</f>
        <v>100</v>
      </c>
      <c r="X10" s="36"/>
      <c r="Y10" s="36"/>
      <c r="Z10" s="36"/>
      <c r="AA10" s="36"/>
      <c r="AB10" s="36"/>
      <c r="AC10" s="36"/>
      <c r="AD10" s="35">
        <f>データ!R6</f>
        <v>2980</v>
      </c>
      <c r="AE10" s="35"/>
      <c r="AF10" s="35"/>
      <c r="AG10" s="35"/>
      <c r="AH10" s="35"/>
      <c r="AI10" s="35"/>
      <c r="AJ10" s="35"/>
      <c r="AK10" s="2"/>
      <c r="AL10" s="35">
        <f>データ!V6</f>
        <v>1357</v>
      </c>
      <c r="AM10" s="35"/>
      <c r="AN10" s="35"/>
      <c r="AO10" s="35"/>
      <c r="AP10" s="35"/>
      <c r="AQ10" s="35"/>
      <c r="AR10" s="35"/>
      <c r="AS10" s="35"/>
      <c r="AT10" s="36">
        <f>データ!W6</f>
        <v>1.5699999999999998</v>
      </c>
      <c r="AU10" s="36"/>
      <c r="AV10" s="36"/>
      <c r="AW10" s="36"/>
      <c r="AX10" s="36"/>
      <c r="AY10" s="36"/>
      <c r="AZ10" s="36"/>
      <c r="BA10" s="36"/>
      <c r="BB10" s="36">
        <f>データ!X6</f>
        <v>864.33</v>
      </c>
      <c r="BC10" s="36"/>
      <c r="BD10" s="36"/>
      <c r="BE10" s="36"/>
      <c r="BF10" s="36"/>
      <c r="BG10" s="36"/>
      <c r="BH10" s="36"/>
      <c r="BI10" s="36"/>
      <c r="BJ10" s="2"/>
      <c r="BK10" s="2"/>
      <c r="BL10" s="45" t="s">
        <v>37</v>
      </c>
      <c r="BM10" s="46"/>
      <c r="BN10" s="47" t="s">
        <v>38</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26</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8"/>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8"/>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8"/>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8"/>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8"/>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8"/>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8"/>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8"/>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8"/>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8"/>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8"/>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8"/>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8"/>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8"/>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8"/>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8"/>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8"/>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8"/>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8"/>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8"/>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8"/>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8"/>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8"/>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8"/>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8"/>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8"/>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8"/>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42</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112</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72"/>
      <c r="BN58" s="72"/>
      <c r="BO58" s="72"/>
      <c r="BP58" s="72"/>
      <c r="BQ58" s="72"/>
      <c r="BR58" s="72"/>
      <c r="BS58" s="72"/>
      <c r="BT58" s="72"/>
      <c r="BU58" s="72"/>
      <c r="BV58" s="72"/>
      <c r="BW58" s="72"/>
      <c r="BX58" s="72"/>
      <c r="BY58" s="72"/>
      <c r="BZ58" s="73"/>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72"/>
      <c r="BN59" s="72"/>
      <c r="BO59" s="72"/>
      <c r="BP59" s="72"/>
      <c r="BQ59" s="72"/>
      <c r="BR59" s="72"/>
      <c r="BS59" s="72"/>
      <c r="BT59" s="72"/>
      <c r="BU59" s="72"/>
      <c r="BV59" s="72"/>
      <c r="BW59" s="72"/>
      <c r="BX59" s="72"/>
      <c r="BY59" s="72"/>
      <c r="BZ59" s="73"/>
    </row>
    <row r="60" spans="1:78" ht="13.5" customHeight="1" x14ac:dyDescent="0.15">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72"/>
      <c r="BN60" s="72"/>
      <c r="BO60" s="72"/>
      <c r="BP60" s="72"/>
      <c r="BQ60" s="72"/>
      <c r="BR60" s="72"/>
      <c r="BS60" s="72"/>
      <c r="BT60" s="72"/>
      <c r="BU60" s="72"/>
      <c r="BV60" s="72"/>
      <c r="BW60" s="72"/>
      <c r="BX60" s="72"/>
      <c r="BY60" s="72"/>
      <c r="BZ60" s="73"/>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7" t="s">
        <v>77</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7"/>
      <c r="BM80" s="78"/>
      <c r="BN80" s="78"/>
      <c r="BO80" s="78"/>
      <c r="BP80" s="78"/>
      <c r="BQ80" s="78"/>
      <c r="BR80" s="78"/>
      <c r="BS80" s="78"/>
      <c r="BT80" s="78"/>
      <c r="BU80" s="78"/>
      <c r="BV80" s="78"/>
      <c r="BW80" s="78"/>
      <c r="BX80" s="78"/>
      <c r="BY80" s="78"/>
      <c r="BZ80" s="79"/>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7"/>
      <c r="BM81" s="78"/>
      <c r="BN81" s="78"/>
      <c r="BO81" s="78"/>
      <c r="BP81" s="78"/>
      <c r="BQ81" s="78"/>
      <c r="BR81" s="78"/>
      <c r="BS81" s="78"/>
      <c r="BT81" s="78"/>
      <c r="BU81" s="78"/>
      <c r="BV81" s="78"/>
      <c r="BW81" s="78"/>
      <c r="BX81" s="78"/>
      <c r="BY81" s="78"/>
      <c r="BZ81" s="79"/>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0"/>
      <c r="BM82" s="81"/>
      <c r="BN82" s="81"/>
      <c r="BO82" s="81"/>
      <c r="BP82" s="81"/>
      <c r="BQ82" s="81"/>
      <c r="BR82" s="81"/>
      <c r="BS82" s="81"/>
      <c r="BT82" s="81"/>
      <c r="BU82" s="81"/>
      <c r="BV82" s="81"/>
      <c r="BW82" s="81"/>
      <c r="BX82" s="81"/>
      <c r="BY82" s="81"/>
      <c r="BZ82" s="82"/>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NJSWEU8qoEhJ9FWFeh76fnt2tRXPoIowsjNvhWpAflkZvXnT+DEA95taGqnbN/X6k6QNFtEUqKilldX/y+//7Q==" saltValue="dQI7PjSPXEJiK2r/uMRK2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85" t="s">
        <v>60</v>
      </c>
      <c r="I3" s="86"/>
      <c r="J3" s="86"/>
      <c r="K3" s="86"/>
      <c r="L3" s="86"/>
      <c r="M3" s="86"/>
      <c r="N3" s="86"/>
      <c r="O3" s="86"/>
      <c r="P3" s="86"/>
      <c r="Q3" s="86"/>
      <c r="R3" s="86"/>
      <c r="S3" s="86"/>
      <c r="T3" s="86"/>
      <c r="U3" s="86"/>
      <c r="V3" s="86"/>
      <c r="W3" s="86"/>
      <c r="X3" s="87"/>
      <c r="Y3" s="83"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9</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61</v>
      </c>
      <c r="B4" s="17"/>
      <c r="C4" s="17"/>
      <c r="D4" s="17"/>
      <c r="E4" s="17"/>
      <c r="F4" s="17"/>
      <c r="G4" s="17"/>
      <c r="H4" s="88"/>
      <c r="I4" s="89"/>
      <c r="J4" s="89"/>
      <c r="K4" s="89"/>
      <c r="L4" s="89"/>
      <c r="M4" s="89"/>
      <c r="N4" s="89"/>
      <c r="O4" s="89"/>
      <c r="P4" s="89"/>
      <c r="Q4" s="89"/>
      <c r="R4" s="89"/>
      <c r="S4" s="89"/>
      <c r="T4" s="89"/>
      <c r="U4" s="89"/>
      <c r="V4" s="89"/>
      <c r="W4" s="89"/>
      <c r="X4" s="90"/>
      <c r="Y4" s="84" t="s">
        <v>53</v>
      </c>
      <c r="Z4" s="84"/>
      <c r="AA4" s="84"/>
      <c r="AB4" s="84"/>
      <c r="AC4" s="84"/>
      <c r="AD4" s="84"/>
      <c r="AE4" s="84"/>
      <c r="AF4" s="84"/>
      <c r="AG4" s="84"/>
      <c r="AH4" s="84"/>
      <c r="AI4" s="84"/>
      <c r="AJ4" s="84" t="s">
        <v>47</v>
      </c>
      <c r="AK4" s="84"/>
      <c r="AL4" s="84"/>
      <c r="AM4" s="84"/>
      <c r="AN4" s="84"/>
      <c r="AO4" s="84"/>
      <c r="AP4" s="84"/>
      <c r="AQ4" s="84"/>
      <c r="AR4" s="84"/>
      <c r="AS4" s="84"/>
      <c r="AT4" s="84"/>
      <c r="AU4" s="84" t="s">
        <v>28</v>
      </c>
      <c r="AV4" s="84"/>
      <c r="AW4" s="84"/>
      <c r="AX4" s="84"/>
      <c r="AY4" s="84"/>
      <c r="AZ4" s="84"/>
      <c r="BA4" s="84"/>
      <c r="BB4" s="84"/>
      <c r="BC4" s="84"/>
      <c r="BD4" s="84"/>
      <c r="BE4" s="84"/>
      <c r="BF4" s="84" t="s">
        <v>62</v>
      </c>
      <c r="BG4" s="84"/>
      <c r="BH4" s="84"/>
      <c r="BI4" s="84"/>
      <c r="BJ4" s="84"/>
      <c r="BK4" s="84"/>
      <c r="BL4" s="84"/>
      <c r="BM4" s="84"/>
      <c r="BN4" s="84"/>
      <c r="BO4" s="84"/>
      <c r="BP4" s="84"/>
      <c r="BQ4" s="84" t="s">
        <v>15</v>
      </c>
      <c r="BR4" s="84"/>
      <c r="BS4" s="84"/>
      <c r="BT4" s="84"/>
      <c r="BU4" s="84"/>
      <c r="BV4" s="84"/>
      <c r="BW4" s="84"/>
      <c r="BX4" s="84"/>
      <c r="BY4" s="84"/>
      <c r="BZ4" s="84"/>
      <c r="CA4" s="84"/>
      <c r="CB4" s="84" t="s">
        <v>63</v>
      </c>
      <c r="CC4" s="84"/>
      <c r="CD4" s="84"/>
      <c r="CE4" s="84"/>
      <c r="CF4" s="84"/>
      <c r="CG4" s="84"/>
      <c r="CH4" s="84"/>
      <c r="CI4" s="84"/>
      <c r="CJ4" s="84"/>
      <c r="CK4" s="84"/>
      <c r="CL4" s="84"/>
      <c r="CM4" s="84" t="s">
        <v>0</v>
      </c>
      <c r="CN4" s="84"/>
      <c r="CO4" s="84"/>
      <c r="CP4" s="84"/>
      <c r="CQ4" s="84"/>
      <c r="CR4" s="84"/>
      <c r="CS4" s="84"/>
      <c r="CT4" s="84"/>
      <c r="CU4" s="84"/>
      <c r="CV4" s="84"/>
      <c r="CW4" s="84"/>
      <c r="CX4" s="84" t="s">
        <v>64</v>
      </c>
      <c r="CY4" s="84"/>
      <c r="CZ4" s="84"/>
      <c r="DA4" s="84"/>
      <c r="DB4" s="84"/>
      <c r="DC4" s="84"/>
      <c r="DD4" s="84"/>
      <c r="DE4" s="84"/>
      <c r="DF4" s="84"/>
      <c r="DG4" s="84"/>
      <c r="DH4" s="84"/>
      <c r="DI4" s="84" t="s">
        <v>65</v>
      </c>
      <c r="DJ4" s="84"/>
      <c r="DK4" s="84"/>
      <c r="DL4" s="84"/>
      <c r="DM4" s="84"/>
      <c r="DN4" s="84"/>
      <c r="DO4" s="84"/>
      <c r="DP4" s="84"/>
      <c r="DQ4" s="84"/>
      <c r="DR4" s="84"/>
      <c r="DS4" s="84"/>
      <c r="DT4" s="84" t="s">
        <v>66</v>
      </c>
      <c r="DU4" s="84"/>
      <c r="DV4" s="84"/>
      <c r="DW4" s="84"/>
      <c r="DX4" s="84"/>
      <c r="DY4" s="84"/>
      <c r="DZ4" s="84"/>
      <c r="EA4" s="84"/>
      <c r="EB4" s="84"/>
      <c r="EC4" s="84"/>
      <c r="ED4" s="84"/>
      <c r="EE4" s="84" t="s">
        <v>67</v>
      </c>
      <c r="EF4" s="84"/>
      <c r="EG4" s="84"/>
      <c r="EH4" s="84"/>
      <c r="EI4" s="84"/>
      <c r="EJ4" s="84"/>
      <c r="EK4" s="84"/>
      <c r="EL4" s="84"/>
      <c r="EM4" s="84"/>
      <c r="EN4" s="84"/>
      <c r="EO4" s="84"/>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78</v>
      </c>
      <c r="S5" s="22" t="s">
        <v>79</v>
      </c>
      <c r="T5" s="22" t="s">
        <v>80</v>
      </c>
      <c r="U5" s="22" t="s">
        <v>1</v>
      </c>
      <c r="V5" s="22" t="s">
        <v>81</v>
      </c>
      <c r="W5" s="22" t="s">
        <v>82</v>
      </c>
      <c r="X5" s="22" t="s">
        <v>83</v>
      </c>
      <c r="Y5" s="22" t="s">
        <v>84</v>
      </c>
      <c r="Z5" s="22" t="s">
        <v>85</v>
      </c>
      <c r="AA5" s="22" t="s">
        <v>86</v>
      </c>
      <c r="AB5" s="22" t="s">
        <v>87</v>
      </c>
      <c r="AC5" s="22" t="s">
        <v>88</v>
      </c>
      <c r="AD5" s="22" t="s">
        <v>89</v>
      </c>
      <c r="AE5" s="22" t="s">
        <v>91</v>
      </c>
      <c r="AF5" s="22" t="s">
        <v>92</v>
      </c>
      <c r="AG5" s="22" t="s">
        <v>93</v>
      </c>
      <c r="AH5" s="22" t="s">
        <v>94</v>
      </c>
      <c r="AI5" s="22" t="s">
        <v>45</v>
      </c>
      <c r="AJ5" s="22" t="s">
        <v>84</v>
      </c>
      <c r="AK5" s="22" t="s">
        <v>85</v>
      </c>
      <c r="AL5" s="22" t="s">
        <v>86</v>
      </c>
      <c r="AM5" s="22" t="s">
        <v>87</v>
      </c>
      <c r="AN5" s="22" t="s">
        <v>88</v>
      </c>
      <c r="AO5" s="22" t="s">
        <v>89</v>
      </c>
      <c r="AP5" s="22" t="s">
        <v>91</v>
      </c>
      <c r="AQ5" s="22" t="s">
        <v>92</v>
      </c>
      <c r="AR5" s="22" t="s">
        <v>93</v>
      </c>
      <c r="AS5" s="22" t="s">
        <v>94</v>
      </c>
      <c r="AT5" s="22" t="s">
        <v>90</v>
      </c>
      <c r="AU5" s="22" t="s">
        <v>84</v>
      </c>
      <c r="AV5" s="22" t="s">
        <v>85</v>
      </c>
      <c r="AW5" s="22" t="s">
        <v>86</v>
      </c>
      <c r="AX5" s="22" t="s">
        <v>87</v>
      </c>
      <c r="AY5" s="22" t="s">
        <v>88</v>
      </c>
      <c r="AZ5" s="22" t="s">
        <v>89</v>
      </c>
      <c r="BA5" s="22" t="s">
        <v>91</v>
      </c>
      <c r="BB5" s="22" t="s">
        <v>92</v>
      </c>
      <c r="BC5" s="22" t="s">
        <v>93</v>
      </c>
      <c r="BD5" s="22" t="s">
        <v>94</v>
      </c>
      <c r="BE5" s="22" t="s">
        <v>90</v>
      </c>
      <c r="BF5" s="22" t="s">
        <v>84</v>
      </c>
      <c r="BG5" s="22" t="s">
        <v>85</v>
      </c>
      <c r="BH5" s="22" t="s">
        <v>86</v>
      </c>
      <c r="BI5" s="22" t="s">
        <v>87</v>
      </c>
      <c r="BJ5" s="22" t="s">
        <v>88</v>
      </c>
      <c r="BK5" s="22" t="s">
        <v>89</v>
      </c>
      <c r="BL5" s="22" t="s">
        <v>91</v>
      </c>
      <c r="BM5" s="22" t="s">
        <v>92</v>
      </c>
      <c r="BN5" s="22" t="s">
        <v>93</v>
      </c>
      <c r="BO5" s="22" t="s">
        <v>94</v>
      </c>
      <c r="BP5" s="22" t="s">
        <v>90</v>
      </c>
      <c r="BQ5" s="22" t="s">
        <v>84</v>
      </c>
      <c r="BR5" s="22" t="s">
        <v>85</v>
      </c>
      <c r="BS5" s="22" t="s">
        <v>86</v>
      </c>
      <c r="BT5" s="22" t="s">
        <v>87</v>
      </c>
      <c r="BU5" s="22" t="s">
        <v>88</v>
      </c>
      <c r="BV5" s="22" t="s">
        <v>89</v>
      </c>
      <c r="BW5" s="22" t="s">
        <v>91</v>
      </c>
      <c r="BX5" s="22" t="s">
        <v>92</v>
      </c>
      <c r="BY5" s="22" t="s">
        <v>93</v>
      </c>
      <c r="BZ5" s="22" t="s">
        <v>94</v>
      </c>
      <c r="CA5" s="22" t="s">
        <v>90</v>
      </c>
      <c r="CB5" s="22" t="s">
        <v>84</v>
      </c>
      <c r="CC5" s="22" t="s">
        <v>85</v>
      </c>
      <c r="CD5" s="22" t="s">
        <v>86</v>
      </c>
      <c r="CE5" s="22" t="s">
        <v>87</v>
      </c>
      <c r="CF5" s="22" t="s">
        <v>88</v>
      </c>
      <c r="CG5" s="22" t="s">
        <v>89</v>
      </c>
      <c r="CH5" s="22" t="s">
        <v>91</v>
      </c>
      <c r="CI5" s="22" t="s">
        <v>92</v>
      </c>
      <c r="CJ5" s="22" t="s">
        <v>93</v>
      </c>
      <c r="CK5" s="22" t="s">
        <v>94</v>
      </c>
      <c r="CL5" s="22" t="s">
        <v>90</v>
      </c>
      <c r="CM5" s="22" t="s">
        <v>84</v>
      </c>
      <c r="CN5" s="22" t="s">
        <v>85</v>
      </c>
      <c r="CO5" s="22" t="s">
        <v>86</v>
      </c>
      <c r="CP5" s="22" t="s">
        <v>87</v>
      </c>
      <c r="CQ5" s="22" t="s">
        <v>88</v>
      </c>
      <c r="CR5" s="22" t="s">
        <v>89</v>
      </c>
      <c r="CS5" s="22" t="s">
        <v>91</v>
      </c>
      <c r="CT5" s="22" t="s">
        <v>92</v>
      </c>
      <c r="CU5" s="22" t="s">
        <v>93</v>
      </c>
      <c r="CV5" s="22" t="s">
        <v>94</v>
      </c>
      <c r="CW5" s="22" t="s">
        <v>90</v>
      </c>
      <c r="CX5" s="22" t="s">
        <v>84</v>
      </c>
      <c r="CY5" s="22" t="s">
        <v>85</v>
      </c>
      <c r="CZ5" s="22" t="s">
        <v>86</v>
      </c>
      <c r="DA5" s="22" t="s">
        <v>87</v>
      </c>
      <c r="DB5" s="22" t="s">
        <v>88</v>
      </c>
      <c r="DC5" s="22" t="s">
        <v>89</v>
      </c>
      <c r="DD5" s="22" t="s">
        <v>91</v>
      </c>
      <c r="DE5" s="22" t="s">
        <v>92</v>
      </c>
      <c r="DF5" s="22" t="s">
        <v>93</v>
      </c>
      <c r="DG5" s="22" t="s">
        <v>94</v>
      </c>
      <c r="DH5" s="22" t="s">
        <v>90</v>
      </c>
      <c r="DI5" s="22" t="s">
        <v>84</v>
      </c>
      <c r="DJ5" s="22" t="s">
        <v>85</v>
      </c>
      <c r="DK5" s="22" t="s">
        <v>86</v>
      </c>
      <c r="DL5" s="22" t="s">
        <v>87</v>
      </c>
      <c r="DM5" s="22" t="s">
        <v>88</v>
      </c>
      <c r="DN5" s="22" t="s">
        <v>89</v>
      </c>
      <c r="DO5" s="22" t="s">
        <v>91</v>
      </c>
      <c r="DP5" s="22" t="s">
        <v>92</v>
      </c>
      <c r="DQ5" s="22" t="s">
        <v>93</v>
      </c>
      <c r="DR5" s="22" t="s">
        <v>94</v>
      </c>
      <c r="DS5" s="22" t="s">
        <v>90</v>
      </c>
      <c r="DT5" s="22" t="s">
        <v>84</v>
      </c>
      <c r="DU5" s="22" t="s">
        <v>85</v>
      </c>
      <c r="DV5" s="22" t="s">
        <v>86</v>
      </c>
      <c r="DW5" s="22" t="s">
        <v>87</v>
      </c>
      <c r="DX5" s="22" t="s">
        <v>88</v>
      </c>
      <c r="DY5" s="22" t="s">
        <v>89</v>
      </c>
      <c r="DZ5" s="22" t="s">
        <v>91</v>
      </c>
      <c r="EA5" s="22" t="s">
        <v>92</v>
      </c>
      <c r="EB5" s="22" t="s">
        <v>93</v>
      </c>
      <c r="EC5" s="22" t="s">
        <v>94</v>
      </c>
      <c r="ED5" s="22" t="s">
        <v>90</v>
      </c>
      <c r="EE5" s="22" t="s">
        <v>84</v>
      </c>
      <c r="EF5" s="22" t="s">
        <v>85</v>
      </c>
      <c r="EG5" s="22" t="s">
        <v>86</v>
      </c>
      <c r="EH5" s="22" t="s">
        <v>87</v>
      </c>
      <c r="EI5" s="22" t="s">
        <v>88</v>
      </c>
      <c r="EJ5" s="22" t="s">
        <v>89</v>
      </c>
      <c r="EK5" s="22" t="s">
        <v>91</v>
      </c>
      <c r="EL5" s="22" t="s">
        <v>92</v>
      </c>
      <c r="EM5" s="22" t="s">
        <v>93</v>
      </c>
      <c r="EN5" s="22" t="s">
        <v>94</v>
      </c>
      <c r="EO5" s="22" t="s">
        <v>90</v>
      </c>
    </row>
    <row r="6" spans="1:148" s="13" customFormat="1" x14ac:dyDescent="0.15">
      <c r="A6" s="14" t="s">
        <v>95</v>
      </c>
      <c r="B6" s="19">
        <f t="shared" ref="B6:X6" si="1">B7</f>
        <v>2024</v>
      </c>
      <c r="C6" s="19">
        <f t="shared" si="1"/>
        <v>23019</v>
      </c>
      <c r="D6" s="19">
        <f t="shared" si="1"/>
        <v>46</v>
      </c>
      <c r="E6" s="19">
        <f t="shared" si="1"/>
        <v>17</v>
      </c>
      <c r="F6" s="19">
        <f t="shared" si="1"/>
        <v>5</v>
      </c>
      <c r="G6" s="19">
        <f t="shared" si="1"/>
        <v>0</v>
      </c>
      <c r="H6" s="19" t="str">
        <f t="shared" si="1"/>
        <v>青森県　平内町</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69.38</v>
      </c>
      <c r="P6" s="23">
        <f t="shared" si="1"/>
        <v>14.03</v>
      </c>
      <c r="Q6" s="23">
        <f t="shared" si="1"/>
        <v>100</v>
      </c>
      <c r="R6" s="23">
        <f t="shared" si="1"/>
        <v>2980</v>
      </c>
      <c r="S6" s="23">
        <f t="shared" si="1"/>
        <v>9730</v>
      </c>
      <c r="T6" s="23">
        <f t="shared" si="1"/>
        <v>217.09</v>
      </c>
      <c r="U6" s="23">
        <f t="shared" si="1"/>
        <v>44.82</v>
      </c>
      <c r="V6" s="23">
        <f t="shared" si="1"/>
        <v>1357</v>
      </c>
      <c r="W6" s="23">
        <f t="shared" si="1"/>
        <v>1.5699999999999998</v>
      </c>
      <c r="X6" s="23">
        <f t="shared" si="1"/>
        <v>864.33</v>
      </c>
      <c r="Y6" s="27" t="str">
        <f t="shared" ref="Y6:AH6" si="2">IF(Y7="",NA(),Y7)</f>
        <v>-</v>
      </c>
      <c r="Z6" s="27" t="str">
        <f t="shared" si="2"/>
        <v>-</v>
      </c>
      <c r="AA6" s="27" t="str">
        <f t="shared" si="2"/>
        <v>-</v>
      </c>
      <c r="AB6" s="27" t="str">
        <f t="shared" si="2"/>
        <v>-</v>
      </c>
      <c r="AC6" s="27">
        <f t="shared" si="2"/>
        <v>100.64</v>
      </c>
      <c r="AD6" s="27" t="str">
        <f t="shared" si="2"/>
        <v>-</v>
      </c>
      <c r="AE6" s="27" t="str">
        <f t="shared" si="2"/>
        <v>-</v>
      </c>
      <c r="AF6" s="27" t="str">
        <f t="shared" si="2"/>
        <v>-</v>
      </c>
      <c r="AG6" s="27" t="str">
        <f t="shared" si="2"/>
        <v>-</v>
      </c>
      <c r="AH6" s="27">
        <f t="shared" si="2"/>
        <v>106.62</v>
      </c>
      <c r="AI6" s="23" t="str">
        <f>IF(AI7="","",IF(AI7="-","【-】","【"&amp;SUBSTITUTE(TEXT(AI7,"#,##0.00"),"-","△")&amp;"】"))</f>
        <v>【104.30】</v>
      </c>
      <c r="AJ6" s="27" t="str">
        <f t="shared" ref="AJ6:AS6" si="3">IF(AJ7="",NA(),AJ7)</f>
        <v>-</v>
      </c>
      <c r="AK6" s="27" t="str">
        <f t="shared" si="3"/>
        <v>-</v>
      </c>
      <c r="AL6" s="27" t="str">
        <f t="shared" si="3"/>
        <v>-</v>
      </c>
      <c r="AM6" s="27" t="str">
        <f t="shared" si="3"/>
        <v>-</v>
      </c>
      <c r="AN6" s="27">
        <f t="shared" si="3"/>
        <v>4.26</v>
      </c>
      <c r="AO6" s="27" t="str">
        <f t="shared" si="3"/>
        <v>-</v>
      </c>
      <c r="AP6" s="27" t="str">
        <f t="shared" si="3"/>
        <v>-</v>
      </c>
      <c r="AQ6" s="27" t="str">
        <f t="shared" si="3"/>
        <v>-</v>
      </c>
      <c r="AR6" s="27" t="str">
        <f t="shared" si="3"/>
        <v>-</v>
      </c>
      <c r="AS6" s="27">
        <f t="shared" si="3"/>
        <v>107.99</v>
      </c>
      <c r="AT6" s="23" t="str">
        <f>IF(AT7="","",IF(AT7="-","【-】","【"&amp;SUBSTITUTE(TEXT(AT7,"#,##0.00"),"-","△")&amp;"】"))</f>
        <v>【102.74】</v>
      </c>
      <c r="AU6" s="27" t="str">
        <f t="shared" ref="AU6:BD6" si="4">IF(AU7="",NA(),AU7)</f>
        <v>-</v>
      </c>
      <c r="AV6" s="27" t="str">
        <f t="shared" si="4"/>
        <v>-</v>
      </c>
      <c r="AW6" s="27" t="str">
        <f t="shared" si="4"/>
        <v>-</v>
      </c>
      <c r="AX6" s="27" t="str">
        <f t="shared" si="4"/>
        <v>-</v>
      </c>
      <c r="AY6" s="27">
        <f t="shared" si="4"/>
        <v>5.82</v>
      </c>
      <c r="AZ6" s="27" t="str">
        <f t="shared" si="4"/>
        <v>-</v>
      </c>
      <c r="BA6" s="27" t="str">
        <f t="shared" si="4"/>
        <v>-</v>
      </c>
      <c r="BB6" s="27" t="str">
        <f t="shared" si="4"/>
        <v>-</v>
      </c>
      <c r="BC6" s="27" t="str">
        <f t="shared" si="4"/>
        <v>-</v>
      </c>
      <c r="BD6" s="27">
        <f t="shared" si="4"/>
        <v>58.25</v>
      </c>
      <c r="BE6" s="23" t="str">
        <f>IF(BE7="","",IF(BE7="-","【-】","【"&amp;SUBSTITUTE(TEXT(BE7,"#,##0.00"),"-","△")&amp;"】"))</f>
        <v>【47.19】</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791.46</v>
      </c>
      <c r="BP6" s="23" t="str">
        <f>IF(BP7="","",IF(BP7="-","【-】","【"&amp;SUBSTITUTE(TEXT(BP7,"#,##0.00"),"-","△")&amp;"】"))</f>
        <v>【798.10】</v>
      </c>
      <c r="BQ6" s="27" t="str">
        <f t="shared" ref="BQ6:BZ6" si="6">IF(BQ7="",NA(),BQ7)</f>
        <v>-</v>
      </c>
      <c r="BR6" s="27" t="str">
        <f t="shared" si="6"/>
        <v>-</v>
      </c>
      <c r="BS6" s="27" t="str">
        <f t="shared" si="6"/>
        <v>-</v>
      </c>
      <c r="BT6" s="27" t="str">
        <f t="shared" si="6"/>
        <v>-</v>
      </c>
      <c r="BU6" s="27">
        <f t="shared" si="6"/>
        <v>52.31</v>
      </c>
      <c r="BV6" s="27" t="str">
        <f t="shared" si="6"/>
        <v>-</v>
      </c>
      <c r="BW6" s="27" t="str">
        <f t="shared" si="6"/>
        <v>-</v>
      </c>
      <c r="BX6" s="27" t="str">
        <f t="shared" si="6"/>
        <v>-</v>
      </c>
      <c r="BY6" s="27" t="str">
        <f t="shared" si="6"/>
        <v>-</v>
      </c>
      <c r="BZ6" s="27">
        <f t="shared" si="6"/>
        <v>47.96</v>
      </c>
      <c r="CA6" s="23" t="str">
        <f>IF(CA7="","",IF(CA7="-","【-】","【"&amp;SUBSTITUTE(TEXT(CA7,"#,##0.00"),"-","△")&amp;"】"))</f>
        <v>【54.51】</v>
      </c>
      <c r="CB6" s="27" t="str">
        <f t="shared" ref="CB6:CK6" si="7">IF(CB7="",NA(),CB7)</f>
        <v>-</v>
      </c>
      <c r="CC6" s="27" t="str">
        <f t="shared" si="7"/>
        <v>-</v>
      </c>
      <c r="CD6" s="27" t="str">
        <f t="shared" si="7"/>
        <v>-</v>
      </c>
      <c r="CE6" s="27" t="str">
        <f t="shared" si="7"/>
        <v>-</v>
      </c>
      <c r="CF6" s="27">
        <f t="shared" si="7"/>
        <v>271.83999999999997</v>
      </c>
      <c r="CG6" s="27" t="str">
        <f t="shared" si="7"/>
        <v>-</v>
      </c>
      <c r="CH6" s="27" t="str">
        <f t="shared" si="7"/>
        <v>-</v>
      </c>
      <c r="CI6" s="27" t="str">
        <f t="shared" si="7"/>
        <v>-</v>
      </c>
      <c r="CJ6" s="27" t="str">
        <f t="shared" si="7"/>
        <v>-</v>
      </c>
      <c r="CK6" s="27">
        <f t="shared" si="7"/>
        <v>325.85000000000002</v>
      </c>
      <c r="CL6" s="23" t="str">
        <f>IF(CL7="","",IF(CL7="-","【-】","【"&amp;SUBSTITUTE(TEXT(CL7,"#,##0.00"),"-","△")&amp;"】"))</f>
        <v>【286.33】</v>
      </c>
      <c r="CM6" s="27" t="str">
        <f t="shared" ref="CM6:CV6" si="8">IF(CM7="",NA(),CM7)</f>
        <v>-</v>
      </c>
      <c r="CN6" s="27" t="str">
        <f t="shared" si="8"/>
        <v>-</v>
      </c>
      <c r="CO6" s="27" t="str">
        <f t="shared" si="8"/>
        <v>-</v>
      </c>
      <c r="CP6" s="27" t="str">
        <f t="shared" si="8"/>
        <v>-</v>
      </c>
      <c r="CQ6" s="27">
        <f t="shared" si="8"/>
        <v>32.409999999999997</v>
      </c>
      <c r="CR6" s="27" t="str">
        <f t="shared" si="8"/>
        <v>-</v>
      </c>
      <c r="CS6" s="27" t="str">
        <f t="shared" si="8"/>
        <v>-</v>
      </c>
      <c r="CT6" s="27" t="str">
        <f t="shared" si="8"/>
        <v>-</v>
      </c>
      <c r="CU6" s="27" t="str">
        <f t="shared" si="8"/>
        <v>-</v>
      </c>
      <c r="CV6" s="27">
        <f t="shared" si="8"/>
        <v>45.32</v>
      </c>
      <c r="CW6" s="23" t="str">
        <f>IF(CW7="","",IF(CW7="-","【-】","【"&amp;SUBSTITUTE(TEXT(CW7,"#,##0.00"),"-","△")&amp;"】"))</f>
        <v>【49.92】</v>
      </c>
      <c r="CX6" s="27" t="str">
        <f t="shared" ref="CX6:DG6" si="9">IF(CX7="",NA(),CX7)</f>
        <v>-</v>
      </c>
      <c r="CY6" s="27" t="str">
        <f t="shared" si="9"/>
        <v>-</v>
      </c>
      <c r="CZ6" s="27" t="str">
        <f t="shared" si="9"/>
        <v>-</v>
      </c>
      <c r="DA6" s="27" t="str">
        <f t="shared" si="9"/>
        <v>-</v>
      </c>
      <c r="DB6" s="27">
        <f t="shared" si="9"/>
        <v>89.39</v>
      </c>
      <c r="DC6" s="27" t="str">
        <f t="shared" si="9"/>
        <v>-</v>
      </c>
      <c r="DD6" s="27" t="str">
        <f t="shared" si="9"/>
        <v>-</v>
      </c>
      <c r="DE6" s="27" t="str">
        <f t="shared" si="9"/>
        <v>-</v>
      </c>
      <c r="DF6" s="27" t="str">
        <f t="shared" si="9"/>
        <v>-</v>
      </c>
      <c r="DG6" s="27">
        <f t="shared" si="9"/>
        <v>83.54</v>
      </c>
      <c r="DH6" s="23" t="str">
        <f>IF(DH7="","",IF(DH7="-","【-】","【"&amp;SUBSTITUTE(TEXT(DH7,"#,##0.00"),"-","△")&amp;"】"))</f>
        <v>【87.80】</v>
      </c>
      <c r="DI6" s="27" t="str">
        <f t="shared" ref="DI6:DR6" si="10">IF(DI7="",NA(),DI7)</f>
        <v>-</v>
      </c>
      <c r="DJ6" s="27" t="str">
        <f t="shared" si="10"/>
        <v>-</v>
      </c>
      <c r="DK6" s="27" t="str">
        <f t="shared" si="10"/>
        <v>-</v>
      </c>
      <c r="DL6" s="27" t="str">
        <f t="shared" si="10"/>
        <v>-</v>
      </c>
      <c r="DM6" s="27">
        <f t="shared" si="10"/>
        <v>55.91</v>
      </c>
      <c r="DN6" s="27" t="str">
        <f t="shared" si="10"/>
        <v>-</v>
      </c>
      <c r="DO6" s="27" t="str">
        <f t="shared" si="10"/>
        <v>-</v>
      </c>
      <c r="DP6" s="27" t="str">
        <f t="shared" si="10"/>
        <v>-</v>
      </c>
      <c r="DQ6" s="27" t="str">
        <f t="shared" si="10"/>
        <v>-</v>
      </c>
      <c r="DR6" s="27">
        <f t="shared" si="10"/>
        <v>24.53</v>
      </c>
      <c r="DS6" s="23" t="str">
        <f>IF(DS7="","",IF(DS7="-","【-】","【"&amp;SUBSTITUTE(TEXT(DS7,"#,##0.00"),"-","△")&amp;"】"))</f>
        <v>【28.46】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【0.03】</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0.03</v>
      </c>
      <c r="EO6" s="23" t="str">
        <f>IF(EO7="","",IF(EO7="-","【-】","【"&amp;SUBSTITUTE(TEXT(EO7,"#,##0.00"),"-","△")&amp;"】"))</f>
        <v>【0.02】</v>
      </c>
    </row>
    <row r="7" spans="1:148" s="13" customFormat="1" x14ac:dyDescent="0.15">
      <c r="A7" s="14"/>
      <c r="B7" s="20">
        <v>2024</v>
      </c>
      <c r="C7" s="20">
        <v>23019</v>
      </c>
      <c r="D7" s="20">
        <v>46</v>
      </c>
      <c r="E7" s="20">
        <v>17</v>
      </c>
      <c r="F7" s="20">
        <v>5</v>
      </c>
      <c r="G7" s="20">
        <v>0</v>
      </c>
      <c r="H7" s="20" t="s">
        <v>96</v>
      </c>
      <c r="I7" s="20" t="s">
        <v>97</v>
      </c>
      <c r="J7" s="20" t="s">
        <v>98</v>
      </c>
      <c r="K7" s="20" t="s">
        <v>99</v>
      </c>
      <c r="L7" s="20" t="s">
        <v>100</v>
      </c>
      <c r="M7" s="20" t="s">
        <v>101</v>
      </c>
      <c r="N7" s="24" t="s">
        <v>102</v>
      </c>
      <c r="O7" s="24">
        <v>69.38</v>
      </c>
      <c r="P7" s="24">
        <v>14.03</v>
      </c>
      <c r="Q7" s="24">
        <v>100</v>
      </c>
      <c r="R7" s="24">
        <v>2980</v>
      </c>
      <c r="S7" s="24">
        <v>9730</v>
      </c>
      <c r="T7" s="24">
        <v>217.09</v>
      </c>
      <c r="U7" s="24">
        <v>44.82</v>
      </c>
      <c r="V7" s="24">
        <v>1357</v>
      </c>
      <c r="W7" s="24">
        <v>1.5699999999999998</v>
      </c>
      <c r="X7" s="24">
        <v>864.33</v>
      </c>
      <c r="Y7" s="24" t="s">
        <v>102</v>
      </c>
      <c r="Z7" s="24" t="s">
        <v>102</v>
      </c>
      <c r="AA7" s="24" t="s">
        <v>102</v>
      </c>
      <c r="AB7" s="24" t="s">
        <v>102</v>
      </c>
      <c r="AC7" s="24">
        <v>100.64</v>
      </c>
      <c r="AD7" s="24" t="s">
        <v>102</v>
      </c>
      <c r="AE7" s="24" t="s">
        <v>102</v>
      </c>
      <c r="AF7" s="24" t="s">
        <v>102</v>
      </c>
      <c r="AG7" s="24" t="s">
        <v>102</v>
      </c>
      <c r="AH7" s="24">
        <v>106.62</v>
      </c>
      <c r="AI7" s="24">
        <v>104.3</v>
      </c>
      <c r="AJ7" s="24" t="s">
        <v>102</v>
      </c>
      <c r="AK7" s="24" t="s">
        <v>102</v>
      </c>
      <c r="AL7" s="24" t="s">
        <v>102</v>
      </c>
      <c r="AM7" s="24" t="s">
        <v>102</v>
      </c>
      <c r="AN7" s="24">
        <v>4.26</v>
      </c>
      <c r="AO7" s="24" t="s">
        <v>102</v>
      </c>
      <c r="AP7" s="24" t="s">
        <v>102</v>
      </c>
      <c r="AQ7" s="24" t="s">
        <v>102</v>
      </c>
      <c r="AR7" s="24" t="s">
        <v>102</v>
      </c>
      <c r="AS7" s="24">
        <v>107.99</v>
      </c>
      <c r="AT7" s="24">
        <v>102.74</v>
      </c>
      <c r="AU7" s="24" t="s">
        <v>102</v>
      </c>
      <c r="AV7" s="24" t="s">
        <v>102</v>
      </c>
      <c r="AW7" s="24" t="s">
        <v>102</v>
      </c>
      <c r="AX7" s="24" t="s">
        <v>102</v>
      </c>
      <c r="AY7" s="24">
        <v>5.82</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52.31</v>
      </c>
      <c r="BV7" s="24" t="s">
        <v>102</v>
      </c>
      <c r="BW7" s="24" t="s">
        <v>102</v>
      </c>
      <c r="BX7" s="24" t="s">
        <v>102</v>
      </c>
      <c r="BY7" s="24" t="s">
        <v>102</v>
      </c>
      <c r="BZ7" s="24">
        <v>47.96</v>
      </c>
      <c r="CA7" s="24">
        <v>54.51</v>
      </c>
      <c r="CB7" s="24" t="s">
        <v>102</v>
      </c>
      <c r="CC7" s="24" t="s">
        <v>102</v>
      </c>
      <c r="CD7" s="24" t="s">
        <v>102</v>
      </c>
      <c r="CE7" s="24" t="s">
        <v>102</v>
      </c>
      <c r="CF7" s="24">
        <v>271.83999999999997</v>
      </c>
      <c r="CG7" s="24" t="s">
        <v>102</v>
      </c>
      <c r="CH7" s="24" t="s">
        <v>102</v>
      </c>
      <c r="CI7" s="24" t="s">
        <v>102</v>
      </c>
      <c r="CJ7" s="24" t="s">
        <v>102</v>
      </c>
      <c r="CK7" s="24">
        <v>325.85000000000002</v>
      </c>
      <c r="CL7" s="24">
        <v>286.33</v>
      </c>
      <c r="CM7" s="24" t="s">
        <v>102</v>
      </c>
      <c r="CN7" s="24" t="s">
        <v>102</v>
      </c>
      <c r="CO7" s="24" t="s">
        <v>102</v>
      </c>
      <c r="CP7" s="24" t="s">
        <v>102</v>
      </c>
      <c r="CQ7" s="24">
        <v>32.409999999999997</v>
      </c>
      <c r="CR7" s="24" t="s">
        <v>102</v>
      </c>
      <c r="CS7" s="24" t="s">
        <v>102</v>
      </c>
      <c r="CT7" s="24" t="s">
        <v>102</v>
      </c>
      <c r="CU7" s="24" t="s">
        <v>102</v>
      </c>
      <c r="CV7" s="24">
        <v>45.32</v>
      </c>
      <c r="CW7" s="24">
        <v>49.92</v>
      </c>
      <c r="CX7" s="24" t="s">
        <v>102</v>
      </c>
      <c r="CY7" s="24" t="s">
        <v>102</v>
      </c>
      <c r="CZ7" s="24" t="s">
        <v>102</v>
      </c>
      <c r="DA7" s="24" t="s">
        <v>102</v>
      </c>
      <c r="DB7" s="24">
        <v>89.39</v>
      </c>
      <c r="DC7" s="24" t="s">
        <v>102</v>
      </c>
      <c r="DD7" s="24" t="s">
        <v>102</v>
      </c>
      <c r="DE7" s="24" t="s">
        <v>102</v>
      </c>
      <c r="DF7" s="24" t="s">
        <v>102</v>
      </c>
      <c r="DG7" s="24">
        <v>83.54</v>
      </c>
      <c r="DH7" s="24">
        <v>87.8</v>
      </c>
      <c r="DI7" s="24" t="s">
        <v>102</v>
      </c>
      <c r="DJ7" s="24" t="s">
        <v>102</v>
      </c>
      <c r="DK7" s="24" t="s">
        <v>102</v>
      </c>
      <c r="DL7" s="24" t="s">
        <v>102</v>
      </c>
      <c r="DM7" s="24">
        <v>55.91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佐々木　亮太</cp:lastModifiedBy>
  <dcterms:created xsi:type="dcterms:W3CDTF">2025-12-23T06:15:57Z</dcterms:created>
  <dcterms:modified xsi:type="dcterms:W3CDTF">2026-03-02T01:36:43Z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2026-01-23T00:58:38Z</vt:filetime>
  </property>
</Properties>
</file>