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mc:AlternateContent xmlns:mc="http://schemas.openxmlformats.org/markup-compatibility/2006">
    <mc:Choice Requires="x15">
      <x15ac:absPath xmlns:x15ac="http://schemas.microsoft.com/office/spreadsheetml/2010/11/ac" url="\\SGATEX-172.16.65.204\総務課\財政係\高森\"/>
    </mc:Choice>
  </mc:AlternateContent>
  <xr:revisionPtr revIDLastSave="0" documentId="8_{E3C0D6A8-0252-4B6E-8578-E62938F9598D}" xr6:coauthVersionLast="47" xr6:coauthVersionMax="47" xr10:uidLastSave="{00000000-0000-0000-0000-000000000000}"/>
  <bookViews>
    <workbookView xWindow="-3630" yWindow="-13950" windowWidth="24240" windowHeight="13140" firstSheet="13" activeTab="13"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AM37" i="10"/>
  <c r="U37" i="10"/>
  <c r="C37" i="10"/>
  <c r="CO36" i="10"/>
  <c r="AM36" i="10"/>
  <c r="C36" i="10"/>
  <c r="CO35" i="10"/>
  <c r="C35" i="10"/>
  <c r="CO34" i="10"/>
  <c r="BW34" i="10"/>
  <c r="BW35" i="10" s="1"/>
  <c r="BW36" i="10" s="1"/>
  <c r="BW37" i="10" s="1"/>
  <c r="BW38" i="10" s="1"/>
  <c r="BW39" i="10" s="1"/>
  <c r="C34" i="10"/>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BE34" i="10" l="1"/>
  <c r="BE35" i="10" s="1"/>
  <c r="BE36" i="10" s="1"/>
  <c r="BE37" i="10" s="1"/>
</calcChain>
</file>

<file path=xl/sharedStrings.xml><?xml version="1.0" encoding="utf-8"?>
<sst xmlns="http://schemas.openxmlformats.org/spreadsheetml/2006/main" count="1133" uniqueCount="614">
  <si>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</si>
  <si>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</si>
  <si>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</si>
  <si>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</si>
  <si>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</si>
  <si>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</si>
  <si>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</si>
  <si>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</si>
  <si>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</si>
  <si>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</si>
  <si>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</si>
  <si>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</si>
  <si>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</si>
  <si>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</si>
  <si>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</si>
  <si>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</si>
  <si>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</si>
  <si>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</si>
  <si>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</si>
  <si>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</si>
  <si>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</si>
  <si>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</si>
  <si>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</si>
  <si>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</si>
  <si>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</si>
  <si>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</si>
  <si>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</si>
  <si>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</si>
  <si>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</si>
  <si>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</si>
  <si>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</si>
  <si>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</si>
  <si>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</si>
  <si>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</si>
  <si>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</si>
  <si>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</si>
  <si>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</si>
  <si>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</si>
  <si>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</si>
  <si>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</si>
  <si>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</si>
  <si>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</si>
  <si>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</si>
  <si>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</si>
  <si>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</si>
  <si>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</si>
  <si>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</si>
  <si>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</si>
  <si>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</si>
  <si>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</si>
  <si>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</si>
  <si>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</si>
  <si>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</si>
  <si>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</si>
  <si>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</si>
  <si>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</si>
  <si>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</si>
  <si>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</si>
  <si>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</si>
  <si>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</si>
  <si>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</si>
  <si>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</si>
  <si>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</si>
  <si>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</si>
  <si>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</si>
  <si>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</si>
  <si>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</si>
  <si>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</si>
  <si>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</si>
  <si>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</si>
  <si>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</si>
  <si>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</si>
  <si>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</si>
  <si>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</si>
  <si>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</si>
  <si>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</si>
  <si>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</si>
  <si>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</si>
  <si>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</si>
  <si>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</si>
  <si>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</si>
  <si>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</si>
  <si>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</si>
  <si>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</si>
  <si>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</si>
  <si>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Ⅲ－０</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</si>
  <si>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</si>
  <si>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</si>
  <si>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</si>
  <si>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</si>
  <si>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</si>
  <si>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</si>
  <si>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</si>
  <si>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</si>
  <si>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</si>
  <si>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</si>
  <si>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</si>
  <si>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</si>
  <si>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平内町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</si>
  <si>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</si>
  <si>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</si>
  <si>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</si>
  <si>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</si>
  <si>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</si>
  <si>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</si>
  <si>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</si>
  <si>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</si>
  <si>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</si>
  <si>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</si>
  <si>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</si>
  <si>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</si>
  <si>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</si>
  <si>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</si>
  <si>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</si>
  <si>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</si>
  <si>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</si>
  <si>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</si>
  <si>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</si>
  <si>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</si>
  <si>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</si>
  <si>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</si>
  <si>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</si>
  <si>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</si>
  <si>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</si>
  <si>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</si>
  <si>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-9.1</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</si>
  <si>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</si>
  <si>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</si>
  <si>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</si>
  <si>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</si>
  <si>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</si>
  <si>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</si>
  <si>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</si>
  <si>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</si>
  <si>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</si>
  <si>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</si>
  <si>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</si>
  <si>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</si>
  <si>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</si>
  <si>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</si>
  <si>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</si>
  <si>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</si>
  <si>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</si>
  <si>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</si>
  <si>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</si>
  <si>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</si>
  <si>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</si>
  <si>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</si>
  <si>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</si>
  <si>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</si>
  <si>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</si>
  <si>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</si>
  <si>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</si>
  <si>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</si>
  <si>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</si>
  <si>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</si>
  <si>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25"/>
  </si>
  <si>
    <t>うち日本人(％)</t>
    <phoneticPr fontId="5"/>
  </si>
  <si>
    <t>-2.0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</si>
  <si>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</si>
  <si>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</si>
  <si>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</si>
  <si>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</si>
  <si>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</si>
  <si>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</si>
  <si>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</si>
  <si>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</si>
  <si>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</si>
  <si>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</si>
  <si>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</si>
  <si>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</si>
  <si>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</si>
  <si>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</si>
  <si>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</si>
  <si>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</si>
  <si>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</si>
  <si>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</si>
  <si>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</si>
  <si>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</si>
  <si>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</si>
  <si>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</si>
  <si>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</si>
  <si>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</si>
  <si>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</si>
  <si>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</si>
  <si>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</si>
  <si>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</si>
  <si>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</si>
  <si>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</si>
  <si>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</si>
  <si>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</si>
  <si>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</si>
  <si>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</si>
  <si>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</si>
  <si>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</si>
  <si>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</si>
  <si>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</si>
  <si>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</si>
  <si>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</si>
  <si>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</si>
  <si>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</si>
  <si>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</si>
  <si>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</si>
  <si>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</si>
  <si>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</si>
  <si>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</si>
  <si>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</si>
  <si>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</si>
  <si>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</si>
  <si>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</si>
  <si>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</si>
  <si>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</si>
  <si>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</si>
  <si>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</si>
  <si>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</si>
  <si>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</si>
  <si>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</si>
  <si>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</si>
  <si>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</si>
  <si>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</si>
  <si>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</si>
  <si>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</si>
  <si>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</si>
  <si>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</si>
  <si>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</si>
  <si>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青森県平内町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</si>
  <si>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</si>
  <si>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</si>
  <si>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</si>
  <si>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</si>
  <si>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</si>
  <si>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</si>
  <si>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</si>
  <si>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</si>
  <si>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</si>
  <si>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</si>
  <si>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</si>
  <si>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</si>
  <si>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</si>
  <si>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</si>
  <si>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</si>
  <si>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</si>
  <si>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</si>
  <si>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</si>
  <si>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</si>
  <si>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</si>
  <si>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</si>
  <si>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</si>
  <si>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</si>
  <si>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</si>
  <si>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</si>
  <si>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</si>
  <si>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</si>
  <si>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</si>
  <si>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</si>
  <si>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</si>
  <si>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</si>
  <si>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</si>
  <si>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</si>
  <si>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</si>
  <si>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</si>
  <si>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</si>
  <si>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</si>
  <si>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</si>
  <si>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</si>
  <si>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</si>
  <si>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</si>
  <si>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</si>
  <si>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</si>
  <si>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</si>
  <si>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</si>
  <si>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</si>
  <si>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</si>
  <si>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</si>
  <si>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</si>
  <si>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</si>
  <si>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</si>
  <si>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</si>
  <si>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</si>
  <si>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</si>
  <si>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</si>
  <si>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</si>
  <si>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</si>
  <si>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</si>
  <si>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</si>
  <si>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</si>
  <si>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</si>
  <si>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</si>
  <si>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</si>
  <si>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</si>
  <si>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</si>
  <si>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</si>
  <si>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</si>
  <si>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</si>
  <si>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</si>
  <si>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</si>
  <si>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</si>
  <si>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</si>
  <si>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</si>
  <si>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</si>
  <si>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</si>
  <si>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</si>
  <si>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</si>
  <si>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</si>
  <si>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</si>
  <si>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</si>
  <si>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</si>
  <si>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</si>
  <si>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</si>
  <si>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</si>
  <si>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</si>
  <si>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</si>
  <si>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</si>
  <si>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</si>
  <si>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</si>
  <si>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</si>
  <si>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</si>
  <si>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</si>
  <si>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</si>
  <si>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</si>
  <si>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</si>
  <si>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</si>
  <si>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</si>
  <si>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</si>
  <si>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</si>
  <si>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</si>
  <si>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</si>
  <si>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</si>
  <si>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</si>
  <si>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</si>
  <si>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</si>
  <si>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</si>
  <si>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</si>
  <si>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</si>
  <si>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</si>
  <si>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</si>
  <si>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</si>
  <si>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</si>
  <si>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</si>
  <si>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</si>
  <si>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</si>
  <si>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</si>
  <si>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病院</t>
    <phoneticPr fontId="5"/>
  </si>
  <si>
    <t>再差引収支</t>
    <rPh sb="0" eb="1">
      <t>サイ</t>
    </rPh>
    <rPh sb="1" eb="3">
      <t>サシヒキ</t>
    </rPh>
    <rPh sb="3" eb="5">
      <t>シュウシ</t>
    </rPh>
    <phoneticPr fontId="5"/>
  </si>
  <si>
    <t>　　うち一部事務組合負担金</t>
    <phoneticPr fontId="5"/>
  </si>
  <si>
    <t>繰越金</t>
  </si>
  <si>
    <t>下水道</t>
    <phoneticPr fontId="5"/>
  </si>
  <si>
    <t>加入世帯数(世帯)</t>
  </si>
  <si>
    <t>　繰出金</t>
    <phoneticPr fontId="5"/>
  </si>
  <si>
    <t>諸収入</t>
  </si>
  <si>
    <t>観光施設</t>
    <phoneticPr fontId="5"/>
  </si>
  <si>
    <t>被保険者数(人)</t>
  </si>
  <si>
    <t>　積立金</t>
    <phoneticPr fontId="5"/>
  </si>
  <si>
    <t>地方債</t>
  </si>
  <si>
    <t>上水道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</si>
  <si>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</si>
  <si>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</si>
  <si>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</si>
  <si>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</si>
  <si>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</si>
  <si>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</si>
  <si>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</si>
  <si>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</si>
  <si>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</si>
  <si>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</si>
  <si>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</si>
  <si>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</si>
  <si>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</si>
  <si>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</si>
  <si>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</si>
  <si>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</si>
  <si>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</si>
  <si>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</si>
  <si>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</si>
  <si>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</si>
  <si>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</si>
  <si>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</si>
  <si>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</si>
  <si>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</si>
  <si>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</si>
  <si>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青森県平内町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</si>
  <si>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</si>
  <si>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</si>
  <si>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</si>
  <si>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</si>
  <si>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</si>
  <si>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</si>
  <si>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</si>
  <si>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</si>
  <si>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</si>
  <si>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</si>
  <si>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</si>
  <si>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</si>
  <si>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</si>
  <si>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</si>
  <si>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</si>
  <si>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</si>
  <si>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</si>
  <si>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</si>
  <si>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</si>
  <si>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</si>
  <si>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</si>
  <si>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</si>
  <si>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</si>
  <si>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</si>
  <si>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</si>
  <si>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</si>
  <si>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</si>
  <si>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</si>
  <si>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</si>
  <si>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</si>
  <si>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</si>
  <si>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</si>
  <si>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</si>
  <si>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平内町国民健康保険特別会計</t>
    <phoneticPr fontId="5"/>
  </si>
  <si>
    <t>平内町介護保険特別会計</t>
    <phoneticPr fontId="5"/>
  </si>
  <si>
    <t>平内町後期高齢者医療特別会計</t>
    <phoneticPr fontId="5"/>
  </si>
  <si>
    <t>平内町水道事業会計</t>
    <phoneticPr fontId="5"/>
  </si>
  <si>
    <t>法適用企業</t>
    <phoneticPr fontId="5"/>
  </si>
  <si>
    <t>平内町国民健康保険平内中央病院事業会計</t>
    <phoneticPr fontId="5"/>
  </si>
  <si>
    <t>法適用企業</t>
    <phoneticPr fontId="5"/>
  </si>
  <si>
    <t>平内町公共下水道事業特別会計</t>
    <phoneticPr fontId="5"/>
  </si>
  <si>
    <t>法非適用企業</t>
    <phoneticPr fontId="5"/>
  </si>
  <si>
    <t>平内町農業集落排水事業特別会計</t>
    <phoneticPr fontId="5"/>
  </si>
  <si>
    <t>平内町漁業集落環境整備事業特別会計</t>
    <phoneticPr fontId="5"/>
  </si>
  <si>
    <t>平内町特殊索道事業特別会計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</si>
  <si>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</si>
  <si>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</si>
  <si>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</si>
  <si>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</si>
  <si>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</si>
  <si>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</si>
  <si>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</si>
  <si>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</si>
  <si>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</si>
  <si>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</si>
  <si>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</si>
  <si>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</si>
  <si>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</si>
  <si>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</si>
  <si>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</si>
  <si>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</si>
  <si>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</si>
  <si>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</si>
  <si>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</si>
  <si>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</si>
  <si>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</si>
  <si>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</si>
  <si>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</si>
  <si>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</si>
  <si>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</si>
  <si>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</si>
  <si>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</si>
  <si>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</si>
  <si>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</si>
  <si>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</si>
  <si>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</si>
  <si>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</si>
  <si>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</si>
  <si>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</si>
  <si>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</si>
  <si>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</si>
  <si>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</si>
  <si>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</si>
  <si>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</si>
  <si>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</si>
  <si>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</si>
  <si>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</si>
  <si>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</si>
  <si>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</si>
  <si>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</si>
  <si>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</si>
  <si>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</si>
  <si>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</si>
  <si>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</si>
  <si>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</si>
  <si>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</si>
  <si>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</si>
  <si>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</si>
  <si>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</si>
  <si>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</si>
  <si>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</si>
  <si>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</si>
  <si>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</si>
  <si>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平内町公共下水道事業特別会計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</si>
  <si>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</si>
  <si>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</si>
  <si>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</si>
  <si>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</si>
  <si>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</si>
  <si>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</si>
  <si>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</si>
  <si>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</si>
  <si>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</si>
  <si>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</si>
  <si>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</si>
  <si>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</si>
  <si>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</si>
  <si>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</si>
  <si>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</si>
  <si>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</si>
  <si>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</si>
  <si>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</si>
  <si>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</si>
  <si>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</si>
  <si>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</si>
  <si>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</si>
  <si>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</si>
  <si>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</si>
  <si>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</si>
  <si>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</si>
  <si>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</si>
  <si>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</si>
  <si>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</si>
  <si>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</si>
  <si>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</si>
  <si>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</si>
  <si>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</si>
  <si>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</si>
  <si>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</si>
  <si>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</si>
  <si>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</si>
  <si>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</si>
  <si>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</si>
  <si>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</si>
  <si>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</si>
  <si>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</si>
  <si>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</si>
  <si>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</si>
  <si>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</si>
  <si>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</si>
  <si>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</si>
  <si>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</si>
  <si>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</si>
  <si>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</si>
  <si>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</si>
  <si>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</si>
  <si>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</si>
  <si>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</si>
  <si>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</si>
  <si>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</si>
  <si>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</si>
  <si>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</si>
  <si>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</si>
  <si>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</si>
  <si>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</si>
  <si>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</si>
  <si>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</si>
  <si>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</si>
  <si>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</si>
  <si>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</si>
  <si>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</si>
  <si>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</si>
  <si>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</si>
  <si>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</si>
  <si>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</si>
  <si>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</si>
  <si>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</si>
  <si>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</si>
  <si>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</si>
  <si>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</si>
  <si>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</si>
  <si>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</si>
  <si>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</si>
  <si>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</si>
  <si>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</si>
  <si>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</si>
  <si>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</si>
  <si>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</si>
  <si>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</si>
  <si>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</si>
  <si>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</si>
  <si>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1.14</t>
  </si>
  <si>
    <t>▲ 2.37</t>
  </si>
  <si>
    <t>▲ 0.55</t>
  </si>
  <si>
    <t>平内町国民健康保険平内中央病院事業会計</t>
  </si>
  <si>
    <t>一般会計</t>
  </si>
  <si>
    <t>平内町水道事業会計</t>
  </si>
  <si>
    <t>平内町国民健康保険特別会計</t>
  </si>
  <si>
    <t>平内町介護保険特別会計</t>
  </si>
  <si>
    <t>平内町後期高齢者医療特別会計</t>
  </si>
  <si>
    <t>平内町農業集落排水事業特別会計</t>
  </si>
  <si>
    <t>平内町漁業集落環境整備事業特別会計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</si>
  <si>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</si>
  <si>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</si>
  <si>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</si>
  <si>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</si>
  <si>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</si>
  <si>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</si>
  <si>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</si>
  <si>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</si>
  <si>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青森地域広域事務組合</t>
    <rPh sb="0" eb="2">
      <t>アオモリ</t>
    </rPh>
    <rPh sb="2" eb="4">
      <t>チイキ</t>
    </rPh>
    <rPh sb="4" eb="6">
      <t>コウイキ</t>
    </rPh>
    <rPh sb="6" eb="8">
      <t>ジム</t>
    </rPh>
    <rPh sb="8" eb="10">
      <t>クミアイ</t>
    </rPh>
    <phoneticPr fontId="35"/>
  </si>
  <si>
    <t>青森県市町村職員退職手当組合</t>
    <rPh sb="0" eb="3">
      <t>アオモリケン</t>
    </rPh>
    <rPh sb="3" eb="6">
      <t>シチョウソン</t>
    </rPh>
    <rPh sb="6" eb="8">
      <t>ショクイン</t>
    </rPh>
    <rPh sb="8" eb="10">
      <t>タイショク</t>
    </rPh>
    <rPh sb="10" eb="12">
      <t>テアテ</t>
    </rPh>
    <rPh sb="12" eb="14">
      <t>クミアイ</t>
    </rPh>
    <phoneticPr fontId="35"/>
  </si>
  <si>
    <t>青森県後期高齢者医療広域連合（一般会計）</t>
    <rPh sb="0" eb="3">
      <t>アオモリケン</t>
    </rPh>
    <rPh sb="3" eb="5">
      <t>コウキ</t>
    </rPh>
    <rPh sb="5" eb="8">
      <t>コウレイシャ</t>
    </rPh>
    <rPh sb="8" eb="10">
      <t>イリョウ</t>
    </rPh>
    <rPh sb="10" eb="12">
      <t>コウイキ</t>
    </rPh>
    <rPh sb="12" eb="14">
      <t>レンゴウ</t>
    </rPh>
    <rPh sb="15" eb="17">
      <t>イッパン</t>
    </rPh>
    <rPh sb="17" eb="19">
      <t>カイケイ</t>
    </rPh>
    <phoneticPr fontId="35"/>
  </si>
  <si>
    <t>青森県後期高齢者医療広域連合（後期高齢者医療特別会計）</t>
    <rPh sb="0" eb="3">
      <t>アオモリケン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35"/>
  </si>
  <si>
    <t>青森県交通災害共済組合</t>
    <rPh sb="0" eb="3">
      <t>アオモリケン</t>
    </rPh>
    <rPh sb="3" eb="5">
      <t>コウツウ</t>
    </rPh>
    <rPh sb="5" eb="7">
      <t>サイガイ</t>
    </rPh>
    <rPh sb="7" eb="9">
      <t>キョウサイ</t>
    </rPh>
    <rPh sb="9" eb="11">
      <t>クミアイ</t>
    </rPh>
    <phoneticPr fontId="35"/>
  </si>
  <si>
    <t>青森県市町村総合事務組合</t>
    <rPh sb="0" eb="3">
      <t>アオモリケン</t>
    </rPh>
    <rPh sb="3" eb="6">
      <t>シチョウソン</t>
    </rPh>
    <rPh sb="6" eb="8">
      <t>ソウゴウ</t>
    </rPh>
    <rPh sb="8" eb="10">
      <t>ジム</t>
    </rPh>
    <rPh sb="10" eb="12">
      <t>クミアイ</t>
    </rPh>
    <phoneticPr fontId="35"/>
  </si>
  <si>
    <t>公共施設等整備基金</t>
    <phoneticPr fontId="5"/>
  </si>
  <si>
    <t>地域づくり特別事業基金</t>
  </si>
  <si>
    <t>地域福祉基金</t>
  </si>
  <si>
    <t>森林環境基金</t>
  </si>
  <si>
    <t>電源立地地域対策事業基金</t>
    <rPh sb="0" eb="4">
      <t>デンゲンリッチ</t>
    </rPh>
    <rPh sb="4" eb="8">
      <t>チイキタイサク</t>
    </rPh>
    <rPh sb="8" eb="10">
      <t>ジギョウ</t>
    </rPh>
    <rPh sb="10" eb="12">
      <t>キキン</t>
    </rPh>
    <phoneticPr fontId="5"/>
  </si>
  <si>
    <t xml:space="preserve">※8：職員の状況については、令和3年地方公務員給与実態調査に基づいている。 </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</si>
  <si>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</si>
  <si>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</si>
  <si>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</si>
  <si>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</si>
  <si>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</si>
  <si>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</si>
  <si>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</si>
  <si>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</si>
  <si>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は普通会計等の起債発行抑制の時期（平成17～23年度）を経たことで公債費が減少し、類似団体と比較して同程度の水準で推移している。一方で、将来負担比率は類似団体に比べ基金の現在高が少ないことが影響し、高い水準で推移している。老朽化した公共施設等の更新に向け特定目的基金の積み増しを継続してきたが、消防庁舎と防災無線の更新、今後の本庁舎更新により基金の取崩しと地方債発行額の増加により比率の悪化が見込まれる。令和３年度は基金の積み増し等による比率の一時的な減のため、今後もこれまで以上に中長期的な財政見通しに注視する必要がある。</t>
    <phoneticPr fontId="5"/>
  </si>
  <si>
    <t>実質公債費比率</t>
    <phoneticPr fontId="5"/>
  </si>
  <si>
    <t>将来負担比率は類似団体に比べ基金の現在高が少ないことが影響し、高い水準で推移しており、また有形固定資産減価償却率も全体的に施設の老朽化が進み、類似団体よりもやや低い水準となっている。今後は、公共施設等総合管理計画に基づき、老朽化対策に取り組んでいき、施設の更新や除却が進むことで有形固定資産減価償却率は減少傾向となるが、起債の増加や基金の減少が予想されるため将来負担比率はより高い水準になることが見込まれ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</si>
</sst>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xf numFmtId="0" fontId="38" fillId="0" borderId="0">
      <alignment vertical="center"/>
    </xf>
  </cellStyleXfs>
  <cellXfs count="124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47"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9"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0"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1"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56"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Border="1" applyAlignment="1">
      <alignment vertical="center"/>
    </xf>
    <xf numFmtId="179" fontId="17" fillId="0" borderId="59" xfId="6" applyNumberFormat="1" applyFont="1" applyBorder="1" applyAlignment="1">
      <alignment vertical="center"/>
    </xf>
    <xf numFmtId="180" fontId="17" fillId="0" borderId="57" xfId="6" applyNumberFormat="1" applyFont="1" applyBorder="1" applyAlignment="1">
      <alignment vertical="center"/>
    </xf>
    <xf numFmtId="179" fontId="17" fillId="0" borderId="60" xfId="6" applyNumberFormat="1" applyFont="1" applyBorder="1" applyAlignment="1">
      <alignment vertical="center"/>
    </xf>
    <xf numFmtId="180" fontId="17" fillId="0" borderId="61" xfId="6" applyNumberFormat="1" applyFont="1" applyBorder="1" applyAlignment="1">
      <alignment vertical="center"/>
    </xf>
    <xf numFmtId="180" fontId="17" fillId="0" borderId="58" xfId="6" applyNumberFormat="1" applyFont="1" applyBorder="1" applyAlignment="1">
      <alignment vertical="center"/>
    </xf>
    <xf numFmtId="179" fontId="17" fillId="0" borderId="58"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48" xfId="16" applyFont="1" applyBorder="1">
      <alignment vertical="center"/>
    </xf>
    <xf numFmtId="0" fontId="1" fillId="0" borderId="64"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2"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4"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2"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2"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4" xfId="16" applyNumberFormat="1" applyFont="1" applyBorder="1">
      <alignment vertical="center"/>
    </xf>
    <xf numFmtId="189" fontId="3" fillId="0" borderId="54"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48"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4" xfId="16" applyFont="1" applyBorder="1">
      <alignment vertical="center"/>
    </xf>
    <xf numFmtId="0" fontId="34" fillId="0" borderId="64" xfId="16" applyFont="1" applyBorder="1">
      <alignment vertical="center"/>
    </xf>
    <xf numFmtId="0" fontId="1" fillId="0" borderId="54" xfId="17" applyFont="1" applyBorder="1">
      <alignment vertical="center"/>
    </xf>
    <xf numFmtId="189" fontId="3" fillId="0" borderId="54" xfId="17" applyNumberFormat="1" applyFont="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56"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Border="1" applyAlignment="1">
      <alignment horizontal="right" vertical="center" shrinkToFit="1"/>
    </xf>
    <xf numFmtId="177" fontId="17" fillId="0" borderId="59"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60" xfId="19" applyNumberFormat="1" applyFont="1" applyBorder="1" applyAlignment="1">
      <alignment horizontal="right" vertical="center" shrinkToFit="1"/>
    </xf>
    <xf numFmtId="187" fontId="17" fillId="0" borderId="61"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0" fillId="0" borderId="12" xfId="11" applyFont="1" applyBorder="1">
      <alignment vertical="center"/>
    </xf>
    <xf numFmtId="0" fontId="20" fillId="0" borderId="54" xfId="11" applyFont="1" applyBorder="1" applyAlignment="1">
      <alignment horizontal="center" vertical="center" wrapText="1"/>
    </xf>
    <xf numFmtId="0" fontId="3" fillId="0" borderId="54" xfId="11" applyFont="1" applyBorder="1">
      <alignment vertical="center"/>
    </xf>
    <xf numFmtId="0" fontId="20" fillId="0" borderId="0" xfId="11" applyFont="1" applyAlignment="1">
      <alignment horizontal="center" vertical="center" wrapText="1"/>
    </xf>
    <xf numFmtId="0" fontId="24" fillId="0" borderId="0" xfId="11" applyFont="1">
      <alignment vertical="center"/>
    </xf>
    <xf numFmtId="0" fontId="24" fillId="0" borderId="0" xfId="20" applyFont="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6" fillId="6" borderId="0" xfId="6" applyFill="1" applyAlignment="1">
      <alignment vertical="center"/>
    </xf>
    <xf numFmtId="0" fontId="1" fillId="0" borderId="41" xfId="16" applyFont="1" applyBorder="1">
      <alignment vertical="center"/>
    </xf>
    <xf numFmtId="189" fontId="1" fillId="0" borderId="12" xfId="16" applyNumberFormat="1" applyFont="1" applyBorder="1">
      <alignment vertical="center"/>
    </xf>
    <xf numFmtId="0" fontId="1" fillId="0" borderId="3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1"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64"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178" fontId="20" fillId="0" borderId="84" xfId="11" applyNumberFormat="1" applyFon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48"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181" fontId="20" fillId="0" borderId="64"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181" fontId="20" fillId="0" borderId="54"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8" xfId="11" applyNumberFormat="1" applyFon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0" fontId="1" fillId="0" borderId="89" xfId="1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31" xfId="3" applyFont="1" applyBorder="1">
      <alignment vertical="center"/>
    </xf>
    <xf numFmtId="0" fontId="7" fillId="0" borderId="32" xfId="3" applyFont="1" applyBorder="1">
      <alignment vertical="center"/>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7" fillId="0" borderId="11" xfId="4" applyFont="1" applyBorder="1" applyAlignment="1">
      <alignment vertical="center" wrapText="1"/>
    </xf>
    <xf numFmtId="0" fontId="7" fillId="0" borderId="48" xfId="4" applyFont="1" applyBorder="1" applyAlignment="1">
      <alignment vertical="center" wrapText="1"/>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2">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 2" xfId="20" xr:uid="{00000000-0005-0000-0000-00000A000000}"/>
    <cellStyle name="標準 6_APAHO401000" xfId="9" xr:uid="{00000000-0005-0000-0000-00000B000000}"/>
    <cellStyle name="標準 6_APAHO401200_O-JJ1016-001-3_財政状況資料集(決算状況カード(各会計・関係団体))(Rev2)2" xfId="15" xr:uid="{00000000-0005-0000-0000-00000C000000}"/>
    <cellStyle name="標準 6_APAHO402200_O-JJ1016-001-3_財政状況資料集(決算状況カード(各会計・関係団体))(Rev2)2" xfId="12" xr:uid="{00000000-0005-0000-0000-00000D000000}"/>
    <cellStyle name="標準 7" xfId="21" xr:uid="{7225BE32-1D64-4045-AF65-4E7A310B1594}"/>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113913</c:v>
                </c:pt>
                <c:pt idx="1">
                  <c:v>115050</c:v>
                </c:pt>
                <c:pt idx="2">
                  <c:v>118252</c:v>
                </c:pt>
                <c:pt idx="3">
                  <c:v>120302</c:v>
                </c:pt>
                <c:pt idx="4">
                  <c:v>114841</c:v>
                </c:pt>
              </c:numCache>
            </c:numRef>
          </c:val>
          <c:smooth val="0"/>
          <c:extLst>
            <c:ext xmlns:c16="http://schemas.microsoft.com/office/drawing/2014/chart" uri="{C3380CC4-5D6E-409C-BE32-E72D297353CC}">
              <c16:uniqueId val="{00000000-66A7-4954-B420-BD6F92DACDD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99492</c:v>
                </c:pt>
                <c:pt idx="1">
                  <c:v>83397</c:v>
                </c:pt>
                <c:pt idx="2">
                  <c:v>116094</c:v>
                </c:pt>
                <c:pt idx="3">
                  <c:v>187490</c:v>
                </c:pt>
                <c:pt idx="4">
                  <c:v>102315</c:v>
                </c:pt>
              </c:numCache>
            </c:numRef>
          </c:val>
          <c:smooth val="0"/>
          <c:extLst>
            <c:ext xmlns:c16="http://schemas.microsoft.com/office/drawing/2014/chart" uri="{C3380CC4-5D6E-409C-BE32-E72D297353CC}">
              <c16:uniqueId val="{00000001-66A7-4954-B420-BD6F92DACDD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4.1900000000000004</c:v>
                </c:pt>
                <c:pt idx="1">
                  <c:v>2.97</c:v>
                </c:pt>
                <c:pt idx="2">
                  <c:v>3.93</c:v>
                </c:pt>
                <c:pt idx="3">
                  <c:v>3.6</c:v>
                </c:pt>
                <c:pt idx="4">
                  <c:v>3.64</c:v>
                </c:pt>
              </c:numCache>
            </c:numRef>
          </c:val>
          <c:extLst>
            <c:ext xmlns:c16="http://schemas.microsoft.com/office/drawing/2014/chart" uri="{C3380CC4-5D6E-409C-BE32-E72D297353CC}">
              <c16:uniqueId val="{00000000-6D25-41AF-93E5-2D0AA38230B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10.88</c:v>
                </c:pt>
                <c:pt idx="1">
                  <c:v>10.66</c:v>
                </c:pt>
                <c:pt idx="2">
                  <c:v>11.94</c:v>
                </c:pt>
                <c:pt idx="3">
                  <c:v>11.65</c:v>
                </c:pt>
                <c:pt idx="4">
                  <c:v>11.84</c:v>
                </c:pt>
              </c:numCache>
            </c:numRef>
          </c:val>
          <c:extLst>
            <c:ext xmlns:c16="http://schemas.microsoft.com/office/drawing/2014/chart" uri="{C3380CC4-5D6E-409C-BE32-E72D297353CC}">
              <c16:uniqueId val="{00000001-6D25-41AF-93E5-2D0AA38230B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1.5</c:v>
                </c:pt>
                <c:pt idx="1">
                  <c:v>-1.1399999999999999</c:v>
                </c:pt>
                <c:pt idx="2">
                  <c:v>0.23</c:v>
                </c:pt>
                <c:pt idx="3">
                  <c:v>-2.37</c:v>
                </c:pt>
                <c:pt idx="4">
                  <c:v>-0.55000000000000004</c:v>
                </c:pt>
              </c:numCache>
            </c:numRef>
          </c:val>
          <c:smooth val="0"/>
          <c:extLst>
            <c:ext xmlns:c16="http://schemas.microsoft.com/office/drawing/2014/chart" uri="{C3380CC4-5D6E-409C-BE32-E72D297353CC}">
              <c16:uniqueId val="{00000002-6D25-41AF-93E5-2D0AA38230B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0.02</c:v>
                </c:pt>
                <c:pt idx="2">
                  <c:v>#N/A</c:v>
                </c:pt>
                <c:pt idx="3">
                  <c:v>0.08</c:v>
                </c:pt>
                <c:pt idx="4">
                  <c:v>#N/A</c:v>
                </c:pt>
                <c:pt idx="5">
                  <c:v>0.03</c:v>
                </c:pt>
                <c:pt idx="6">
                  <c:v>#N/A</c:v>
                </c:pt>
                <c:pt idx="7">
                  <c:v>0.02</c:v>
                </c:pt>
                <c:pt idx="8">
                  <c:v>#N/A</c:v>
                </c:pt>
                <c:pt idx="9">
                  <c:v>0.01</c:v>
                </c:pt>
              </c:numCache>
            </c:numRef>
          </c:val>
          <c:extLst>
            <c:ext xmlns:c16="http://schemas.microsoft.com/office/drawing/2014/chart" uri="{C3380CC4-5D6E-409C-BE32-E72D297353CC}">
              <c16:uniqueId val="{00000000-8D5F-4BCD-9350-5AC6C0915E7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D5F-4BCD-9350-5AC6C0915E7E}"/>
            </c:ext>
          </c:extLst>
        </c:ser>
        <c:ser>
          <c:idx val="2"/>
          <c:order val="2"/>
          <c:tx>
            <c:strRef>
              <c:f>データシート!$A$29</c:f>
              <c:strCache>
                <c:ptCount val="1"/>
                <c:pt idx="0">
                  <c:v>平内町漁業集落環境整備事業特別会計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0.01</c:v>
                </c:pt>
                <c:pt idx="2">
                  <c:v>#N/A</c:v>
                </c:pt>
                <c:pt idx="3">
                  <c:v>0</c:v>
                </c:pt>
                <c:pt idx="4">
                  <c:v>#N/A</c:v>
                </c:pt>
                <c:pt idx="5">
                  <c:v>0.01</c:v>
                </c:pt>
                <c:pt idx="6">
                  <c:v>#N/A</c:v>
                </c:pt>
                <c:pt idx="7">
                  <c:v>0.01</c:v>
                </c:pt>
                <c:pt idx="8">
                  <c:v>#N/A</c:v>
                </c:pt>
                <c:pt idx="9">
                  <c:v>0.02</c:v>
                </c:pt>
              </c:numCache>
            </c:numRef>
          </c:val>
          <c:extLst>
            <c:ext xmlns:c16="http://schemas.microsoft.com/office/drawing/2014/chart" uri="{C3380CC4-5D6E-409C-BE32-E72D297353CC}">
              <c16:uniqueId val="{00000002-8D5F-4BCD-9350-5AC6C0915E7E}"/>
            </c:ext>
          </c:extLst>
        </c:ser>
        <c:ser>
          <c:idx val="3"/>
          <c:order val="3"/>
          <c:tx>
            <c:strRef>
              <c:f>データシート!$A$30</c:f>
              <c:strCache>
                <c:ptCount val="1"/>
                <c:pt idx="0">
                  <c:v>平内町農業集落排水事業特別会計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0.01</c:v>
                </c:pt>
                <c:pt idx="2">
                  <c:v>#N/A</c:v>
                </c:pt>
                <c:pt idx="3">
                  <c:v>0.01</c:v>
                </c:pt>
                <c:pt idx="4">
                  <c:v>#N/A</c:v>
                </c:pt>
                <c:pt idx="5">
                  <c:v>0.01</c:v>
                </c:pt>
                <c:pt idx="6">
                  <c:v>#N/A</c:v>
                </c:pt>
                <c:pt idx="7">
                  <c:v>0.01</c:v>
                </c:pt>
                <c:pt idx="8">
                  <c:v>#N/A</c:v>
                </c:pt>
                <c:pt idx="9">
                  <c:v>0.03</c:v>
                </c:pt>
              </c:numCache>
            </c:numRef>
          </c:val>
          <c:extLst>
            <c:ext xmlns:c16="http://schemas.microsoft.com/office/drawing/2014/chart" uri="{C3380CC4-5D6E-409C-BE32-E72D297353CC}">
              <c16:uniqueId val="{00000003-8D5F-4BCD-9350-5AC6C0915E7E}"/>
            </c:ext>
          </c:extLst>
        </c:ser>
        <c:ser>
          <c:idx val="4"/>
          <c:order val="4"/>
          <c:tx>
            <c:strRef>
              <c:f>データシート!$A$31</c:f>
              <c:strCache>
                <c:ptCount val="1"/>
                <c:pt idx="0">
                  <c:v>平内町後期高齢者医療特別会計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0.01</c:v>
                </c:pt>
                <c:pt idx="2">
                  <c:v>#N/A</c:v>
                </c:pt>
                <c:pt idx="3">
                  <c:v>0.01</c:v>
                </c:pt>
                <c:pt idx="4">
                  <c:v>#N/A</c:v>
                </c:pt>
                <c:pt idx="5">
                  <c:v>0.08</c:v>
                </c:pt>
                <c:pt idx="6">
                  <c:v>#N/A</c:v>
                </c:pt>
                <c:pt idx="7">
                  <c:v>0.05</c:v>
                </c:pt>
                <c:pt idx="8">
                  <c:v>#N/A</c:v>
                </c:pt>
                <c:pt idx="9">
                  <c:v>0.04</c:v>
                </c:pt>
              </c:numCache>
            </c:numRef>
          </c:val>
          <c:extLst>
            <c:ext xmlns:c16="http://schemas.microsoft.com/office/drawing/2014/chart" uri="{C3380CC4-5D6E-409C-BE32-E72D297353CC}">
              <c16:uniqueId val="{00000004-8D5F-4BCD-9350-5AC6C0915E7E}"/>
            </c:ext>
          </c:extLst>
        </c:ser>
        <c:ser>
          <c:idx val="5"/>
          <c:order val="5"/>
          <c:tx>
            <c:strRef>
              <c:f>データシート!$A$32</c:f>
              <c:strCache>
                <c:ptCount val="1"/>
                <c:pt idx="0">
                  <c:v>平内町介護保険特別会計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0.76</c:v>
                </c:pt>
                <c:pt idx="2">
                  <c:v>#N/A</c:v>
                </c:pt>
                <c:pt idx="3">
                  <c:v>0.79</c:v>
                </c:pt>
                <c:pt idx="4">
                  <c:v>#N/A</c:v>
                </c:pt>
                <c:pt idx="5">
                  <c:v>1.02</c:v>
                </c:pt>
                <c:pt idx="6">
                  <c:v>#N/A</c:v>
                </c:pt>
                <c:pt idx="7">
                  <c:v>0.3</c:v>
                </c:pt>
                <c:pt idx="8">
                  <c:v>#N/A</c:v>
                </c:pt>
                <c:pt idx="9">
                  <c:v>0.46</c:v>
                </c:pt>
              </c:numCache>
            </c:numRef>
          </c:val>
          <c:extLst>
            <c:ext xmlns:c16="http://schemas.microsoft.com/office/drawing/2014/chart" uri="{C3380CC4-5D6E-409C-BE32-E72D297353CC}">
              <c16:uniqueId val="{00000005-8D5F-4BCD-9350-5AC6C0915E7E}"/>
            </c:ext>
          </c:extLst>
        </c:ser>
        <c:ser>
          <c:idx val="6"/>
          <c:order val="6"/>
          <c:tx>
            <c:strRef>
              <c:f>データシート!$A$33</c:f>
              <c:strCache>
                <c:ptCount val="1"/>
                <c:pt idx="0">
                  <c:v>平内町国民健康保険特別会計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2.02</c:v>
                </c:pt>
                <c:pt idx="2">
                  <c:v>#N/A</c:v>
                </c:pt>
                <c:pt idx="3">
                  <c:v>2.1</c:v>
                </c:pt>
                <c:pt idx="4">
                  <c:v>#N/A</c:v>
                </c:pt>
                <c:pt idx="5">
                  <c:v>2.0499999999999998</c:v>
                </c:pt>
                <c:pt idx="6">
                  <c:v>#N/A</c:v>
                </c:pt>
                <c:pt idx="7">
                  <c:v>2.67</c:v>
                </c:pt>
                <c:pt idx="8">
                  <c:v>#N/A</c:v>
                </c:pt>
                <c:pt idx="9">
                  <c:v>1.98</c:v>
                </c:pt>
              </c:numCache>
            </c:numRef>
          </c:val>
          <c:extLst>
            <c:ext xmlns:c16="http://schemas.microsoft.com/office/drawing/2014/chart" uri="{C3380CC4-5D6E-409C-BE32-E72D297353CC}">
              <c16:uniqueId val="{00000006-8D5F-4BCD-9350-5AC6C0915E7E}"/>
            </c:ext>
          </c:extLst>
        </c:ser>
        <c:ser>
          <c:idx val="7"/>
          <c:order val="7"/>
          <c:tx>
            <c:strRef>
              <c:f>データシート!$A$34</c:f>
              <c:strCache>
                <c:ptCount val="1"/>
                <c:pt idx="0">
                  <c:v>平内町水道事業会計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2.4</c:v>
                </c:pt>
                <c:pt idx="2">
                  <c:v>#N/A</c:v>
                </c:pt>
                <c:pt idx="3">
                  <c:v>2.2000000000000002</c:v>
                </c:pt>
                <c:pt idx="4">
                  <c:v>#N/A</c:v>
                </c:pt>
                <c:pt idx="5">
                  <c:v>2.36</c:v>
                </c:pt>
                <c:pt idx="6">
                  <c:v>#N/A</c:v>
                </c:pt>
                <c:pt idx="7">
                  <c:v>2.69</c:v>
                </c:pt>
                <c:pt idx="8">
                  <c:v>#N/A</c:v>
                </c:pt>
                <c:pt idx="9">
                  <c:v>3.04</c:v>
                </c:pt>
              </c:numCache>
            </c:numRef>
          </c:val>
          <c:extLst>
            <c:ext xmlns:c16="http://schemas.microsoft.com/office/drawing/2014/chart" uri="{C3380CC4-5D6E-409C-BE32-E72D297353CC}">
              <c16:uniqueId val="{00000007-8D5F-4BCD-9350-5AC6C0915E7E}"/>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4.1900000000000004</c:v>
                </c:pt>
                <c:pt idx="2">
                  <c:v>#N/A</c:v>
                </c:pt>
                <c:pt idx="3">
                  <c:v>2.97</c:v>
                </c:pt>
                <c:pt idx="4">
                  <c:v>#N/A</c:v>
                </c:pt>
                <c:pt idx="5">
                  <c:v>3.93</c:v>
                </c:pt>
                <c:pt idx="6">
                  <c:v>#N/A</c:v>
                </c:pt>
                <c:pt idx="7">
                  <c:v>3.6</c:v>
                </c:pt>
                <c:pt idx="8">
                  <c:v>#N/A</c:v>
                </c:pt>
                <c:pt idx="9">
                  <c:v>3.64</c:v>
                </c:pt>
              </c:numCache>
            </c:numRef>
          </c:val>
          <c:extLst>
            <c:ext xmlns:c16="http://schemas.microsoft.com/office/drawing/2014/chart" uri="{C3380CC4-5D6E-409C-BE32-E72D297353CC}">
              <c16:uniqueId val="{00000008-8D5F-4BCD-9350-5AC6C0915E7E}"/>
            </c:ext>
          </c:extLst>
        </c:ser>
        <c:ser>
          <c:idx val="9"/>
          <c:order val="9"/>
          <c:tx>
            <c:strRef>
              <c:f>データシート!$A$36</c:f>
              <c:strCache>
                <c:ptCount val="1"/>
                <c:pt idx="0">
                  <c:v>平内町国民健康保険平内中央病院事業会計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3.33</c:v>
                </c:pt>
                <c:pt idx="2">
                  <c:v>#N/A</c:v>
                </c:pt>
                <c:pt idx="3">
                  <c:v>3.49</c:v>
                </c:pt>
                <c:pt idx="4">
                  <c:v>#N/A</c:v>
                </c:pt>
                <c:pt idx="5">
                  <c:v>3.64</c:v>
                </c:pt>
                <c:pt idx="6">
                  <c:v>#N/A</c:v>
                </c:pt>
                <c:pt idx="7">
                  <c:v>3.67</c:v>
                </c:pt>
                <c:pt idx="8">
                  <c:v>#N/A</c:v>
                </c:pt>
                <c:pt idx="9">
                  <c:v>3.68</c:v>
                </c:pt>
              </c:numCache>
            </c:numRef>
          </c:val>
          <c:extLst>
            <c:ext xmlns:c16="http://schemas.microsoft.com/office/drawing/2014/chart" uri="{C3380CC4-5D6E-409C-BE32-E72D297353CC}">
              <c16:uniqueId val="{00000009-8D5F-4BCD-9350-5AC6C0915E7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603</c:v>
                </c:pt>
                <c:pt idx="5">
                  <c:v>600</c:v>
                </c:pt>
                <c:pt idx="8">
                  <c:v>583</c:v>
                </c:pt>
                <c:pt idx="11">
                  <c:v>574</c:v>
                </c:pt>
                <c:pt idx="14">
                  <c:v>596</c:v>
                </c:pt>
              </c:numCache>
            </c:numRef>
          </c:val>
          <c:extLst>
            <c:ext xmlns:c16="http://schemas.microsoft.com/office/drawing/2014/chart" uri="{C3380CC4-5D6E-409C-BE32-E72D297353CC}">
              <c16:uniqueId val="{00000000-74C7-4DA8-A279-AAE6A5F0181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4C7-4DA8-A279-AAE6A5F0181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74C7-4DA8-A279-AAE6A5F0181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15</c:v>
                </c:pt>
                <c:pt idx="3">
                  <c:v>14</c:v>
                </c:pt>
                <c:pt idx="6">
                  <c:v>13</c:v>
                </c:pt>
                <c:pt idx="9">
                  <c:v>16</c:v>
                </c:pt>
                <c:pt idx="12">
                  <c:v>14</c:v>
                </c:pt>
              </c:numCache>
            </c:numRef>
          </c:val>
          <c:extLst>
            <c:ext xmlns:c16="http://schemas.microsoft.com/office/drawing/2014/chart" uri="{C3380CC4-5D6E-409C-BE32-E72D297353CC}">
              <c16:uniqueId val="{00000003-74C7-4DA8-A279-AAE6A5F0181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393</c:v>
                </c:pt>
                <c:pt idx="3">
                  <c:v>408</c:v>
                </c:pt>
                <c:pt idx="6">
                  <c:v>407</c:v>
                </c:pt>
                <c:pt idx="9">
                  <c:v>404</c:v>
                </c:pt>
                <c:pt idx="12">
                  <c:v>419</c:v>
                </c:pt>
              </c:numCache>
            </c:numRef>
          </c:val>
          <c:extLst>
            <c:ext xmlns:c16="http://schemas.microsoft.com/office/drawing/2014/chart" uri="{C3380CC4-5D6E-409C-BE32-E72D297353CC}">
              <c16:uniqueId val="{00000004-74C7-4DA8-A279-AAE6A5F0181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4C7-4DA8-A279-AAE6A5F0181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4C7-4DA8-A279-AAE6A5F0181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591</c:v>
                </c:pt>
                <c:pt idx="3">
                  <c:v>557</c:v>
                </c:pt>
                <c:pt idx="6">
                  <c:v>507</c:v>
                </c:pt>
                <c:pt idx="9">
                  <c:v>492</c:v>
                </c:pt>
                <c:pt idx="12">
                  <c:v>548</c:v>
                </c:pt>
              </c:numCache>
            </c:numRef>
          </c:val>
          <c:extLst>
            <c:ext xmlns:c16="http://schemas.microsoft.com/office/drawing/2014/chart" uri="{C3380CC4-5D6E-409C-BE32-E72D297353CC}">
              <c16:uniqueId val="{00000007-74C7-4DA8-A279-AAE6A5F0181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396</c:v>
                </c:pt>
                <c:pt idx="2">
                  <c:v>#N/A</c:v>
                </c:pt>
                <c:pt idx="3">
                  <c:v>#N/A</c:v>
                </c:pt>
                <c:pt idx="4">
                  <c:v>379</c:v>
                </c:pt>
                <c:pt idx="5">
                  <c:v>#N/A</c:v>
                </c:pt>
                <c:pt idx="6">
                  <c:v>#N/A</c:v>
                </c:pt>
                <c:pt idx="7">
                  <c:v>344</c:v>
                </c:pt>
                <c:pt idx="8">
                  <c:v>#N/A</c:v>
                </c:pt>
                <c:pt idx="9">
                  <c:v>#N/A</c:v>
                </c:pt>
                <c:pt idx="10">
                  <c:v>338</c:v>
                </c:pt>
                <c:pt idx="11">
                  <c:v>#N/A</c:v>
                </c:pt>
                <c:pt idx="12">
                  <c:v>#N/A</c:v>
                </c:pt>
                <c:pt idx="13">
                  <c:v>385</c:v>
                </c:pt>
                <c:pt idx="14">
                  <c:v>#N/A</c:v>
                </c:pt>
              </c:numCache>
            </c:numRef>
          </c:val>
          <c:smooth val="0"/>
          <c:extLst>
            <c:ext xmlns:c16="http://schemas.microsoft.com/office/drawing/2014/chart" uri="{C3380CC4-5D6E-409C-BE32-E72D297353CC}">
              <c16:uniqueId val="{00000008-74C7-4DA8-A279-AAE6A5F0181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6545</c:v>
                </c:pt>
                <c:pt idx="5">
                  <c:v>6539</c:v>
                </c:pt>
                <c:pt idx="8">
                  <c:v>6949</c:v>
                </c:pt>
                <c:pt idx="11">
                  <c:v>7505</c:v>
                </c:pt>
                <c:pt idx="14">
                  <c:v>7425</c:v>
                </c:pt>
              </c:numCache>
            </c:numRef>
          </c:val>
          <c:extLst>
            <c:ext xmlns:c16="http://schemas.microsoft.com/office/drawing/2014/chart" uri="{C3380CC4-5D6E-409C-BE32-E72D297353CC}">
              <c16:uniqueId val="{00000000-F343-48D9-80E9-56D946D93CA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F343-48D9-80E9-56D946D93CA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1643</c:v>
                </c:pt>
                <c:pt idx="5">
                  <c:v>1843</c:v>
                </c:pt>
                <c:pt idx="8">
                  <c:v>1812</c:v>
                </c:pt>
                <c:pt idx="11">
                  <c:v>1753</c:v>
                </c:pt>
                <c:pt idx="14">
                  <c:v>2107</c:v>
                </c:pt>
              </c:numCache>
            </c:numRef>
          </c:val>
          <c:extLst>
            <c:ext xmlns:c16="http://schemas.microsoft.com/office/drawing/2014/chart" uri="{C3380CC4-5D6E-409C-BE32-E72D297353CC}">
              <c16:uniqueId val="{00000002-F343-48D9-80E9-56D946D93CA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343-48D9-80E9-56D946D93CA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343-48D9-80E9-56D946D93CA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343-48D9-80E9-56D946D93CA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516</c:v>
                </c:pt>
                <c:pt idx="3">
                  <c:v>501</c:v>
                </c:pt>
                <c:pt idx="6">
                  <c:v>468</c:v>
                </c:pt>
                <c:pt idx="9">
                  <c:v>425</c:v>
                </c:pt>
                <c:pt idx="12">
                  <c:v>404</c:v>
                </c:pt>
              </c:numCache>
            </c:numRef>
          </c:val>
          <c:extLst>
            <c:ext xmlns:c16="http://schemas.microsoft.com/office/drawing/2014/chart" uri="{C3380CC4-5D6E-409C-BE32-E72D297353CC}">
              <c16:uniqueId val="{00000006-F343-48D9-80E9-56D946D93CA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129</c:v>
                </c:pt>
                <c:pt idx="3">
                  <c:v>123</c:v>
                </c:pt>
                <c:pt idx="6">
                  <c:v>115</c:v>
                </c:pt>
                <c:pt idx="9">
                  <c:v>126</c:v>
                </c:pt>
                <c:pt idx="12">
                  <c:v>169</c:v>
                </c:pt>
              </c:numCache>
            </c:numRef>
          </c:val>
          <c:extLst>
            <c:ext xmlns:c16="http://schemas.microsoft.com/office/drawing/2014/chart" uri="{C3380CC4-5D6E-409C-BE32-E72D297353CC}">
              <c16:uniqueId val="{00000007-F343-48D9-80E9-56D946D93CA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4696</c:v>
                </c:pt>
                <c:pt idx="3">
                  <c:v>4681</c:v>
                </c:pt>
                <c:pt idx="6">
                  <c:v>4671</c:v>
                </c:pt>
                <c:pt idx="9">
                  <c:v>4424</c:v>
                </c:pt>
                <c:pt idx="12">
                  <c:v>4210</c:v>
                </c:pt>
              </c:numCache>
            </c:numRef>
          </c:val>
          <c:extLst>
            <c:ext xmlns:c16="http://schemas.microsoft.com/office/drawing/2014/chart" uri="{C3380CC4-5D6E-409C-BE32-E72D297353CC}">
              <c16:uniqueId val="{00000008-F343-48D9-80E9-56D946D93CA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F343-48D9-80E9-56D946D93CA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5461</c:v>
                </c:pt>
                <c:pt idx="3">
                  <c:v>5625</c:v>
                </c:pt>
                <c:pt idx="6">
                  <c:v>6163</c:v>
                </c:pt>
                <c:pt idx="9">
                  <c:v>7344</c:v>
                </c:pt>
                <c:pt idx="12">
                  <c:v>7477</c:v>
                </c:pt>
              </c:numCache>
            </c:numRef>
          </c:val>
          <c:extLst>
            <c:ext xmlns:c16="http://schemas.microsoft.com/office/drawing/2014/chart" uri="{C3380CC4-5D6E-409C-BE32-E72D297353CC}">
              <c16:uniqueId val="{0000000A-F343-48D9-80E9-56D946D93CA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2614</c:v>
                </c:pt>
                <c:pt idx="2">
                  <c:v>#N/A</c:v>
                </c:pt>
                <c:pt idx="3">
                  <c:v>#N/A</c:v>
                </c:pt>
                <c:pt idx="4">
                  <c:v>2549</c:v>
                </c:pt>
                <c:pt idx="5">
                  <c:v>#N/A</c:v>
                </c:pt>
                <c:pt idx="6">
                  <c:v>#N/A</c:v>
                </c:pt>
                <c:pt idx="7">
                  <c:v>2657</c:v>
                </c:pt>
                <c:pt idx="8">
                  <c:v>#N/A</c:v>
                </c:pt>
                <c:pt idx="9">
                  <c:v>#N/A</c:v>
                </c:pt>
                <c:pt idx="10">
                  <c:v>3062</c:v>
                </c:pt>
                <c:pt idx="11">
                  <c:v>#N/A</c:v>
                </c:pt>
                <c:pt idx="12">
                  <c:v>#N/A</c:v>
                </c:pt>
                <c:pt idx="13">
                  <c:v>2729</c:v>
                </c:pt>
                <c:pt idx="14">
                  <c:v>#N/A</c:v>
                </c:pt>
              </c:numCache>
            </c:numRef>
          </c:val>
          <c:smooth val="0"/>
          <c:extLst>
            <c:ext xmlns:c16="http://schemas.microsoft.com/office/drawing/2014/chart" uri="{C3380CC4-5D6E-409C-BE32-E72D297353CC}">
              <c16:uniqueId val="{0000000B-F343-48D9-80E9-56D946D93CA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490</c:v>
                </c:pt>
                <c:pt idx="1">
                  <c:v>491</c:v>
                </c:pt>
                <c:pt idx="2">
                  <c:v>534</c:v>
                </c:pt>
              </c:numCache>
            </c:numRef>
          </c:val>
          <c:extLst>
            <c:ext xmlns:c16="http://schemas.microsoft.com/office/drawing/2014/chart" uri="{C3380CC4-5D6E-409C-BE32-E72D297353CC}">
              <c16:uniqueId val="{00000000-2E39-435F-8EA8-95051B84B1D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239</c:v>
                </c:pt>
                <c:pt idx="1">
                  <c:v>279</c:v>
                </c:pt>
                <c:pt idx="2">
                  <c:v>346</c:v>
                </c:pt>
              </c:numCache>
            </c:numRef>
          </c:val>
          <c:extLst>
            <c:ext xmlns:c16="http://schemas.microsoft.com/office/drawing/2014/chart" uri="{C3380CC4-5D6E-409C-BE32-E72D297353CC}">
              <c16:uniqueId val="{00000001-2E39-435F-8EA8-95051B84B1D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768</c:v>
                </c:pt>
                <c:pt idx="1">
                  <c:v>678</c:v>
                </c:pt>
                <c:pt idx="2">
                  <c:v>889</c:v>
                </c:pt>
              </c:numCache>
            </c:numRef>
          </c:val>
          <c:extLst>
            <c:ext xmlns:c16="http://schemas.microsoft.com/office/drawing/2014/chart" uri="{C3380CC4-5D6E-409C-BE32-E72D297353CC}">
              <c16:uniqueId val="{00000002-2E39-435F-8EA8-95051B84B1D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{97E366F2-84D5-47D0-8553-D52DF9D7F273}</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CFA3-4408-8A57-8A2DCE086F4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{4C978896-9A8B-4A45-9815-DAD8DF20F42B}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FA3-4408-8A57-8A2DCE086F4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{48188466-FB09-4888-8295-FFB89A21CF9F}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FA3-4408-8A57-8A2DCE086F4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{0DCD9919-6815-4FA1-B39F-50D394CC9FF5}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FA3-4408-8A57-8A2DCE086F4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{4F969704-4970-4A4F-A741-87D928FCD487}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FA3-4408-8A57-8A2DCE086F49}"/>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{70090D0B-091F-43FE-BD2B-C841518310F6}</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CFA3-4408-8A57-8A2DCE086F49}"/>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{D8240C61-1BEA-4BFA-9E1D-ED5C1F34CB43}</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CFA3-4408-8A57-8A2DCE086F49}"/>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{8A580C10-F852-420C-8E4C-333BB5396A10}</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CFA3-4408-8A57-8A2DCE086F49}"/>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{44256091-0F6C-4206-A2C4-48B92DB264B3}</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CFA3-4408-8A57-8A2DCE086F4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63</c:v>
                </c:pt>
                <c:pt idx="8">
                  <c:v>63.8</c:v>
                </c:pt>
                <c:pt idx="16">
                  <c:v>64.900000000000006</c:v>
                </c:pt>
                <c:pt idx="24">
                  <c:v>63.6</c:v>
                </c:pt>
                <c:pt idx="32">
                  <c:v>58.2</c:v>
                </c:pt>
              </c:numCache>
            </c:numRef>
          </c:xVal>
          <c:yVal>
            <c:numRef>
              <c:f>公会計指標分析・財政指標組合せ分析表!$BP$51:$DC$51</c:f>
              <c:numCache>
                <c:formatCode>#,##0.0;"▲ "#,##0.0</c:formatCode>
                <c:ptCount val="40"/>
                <c:pt idx="0">
                  <c:v>73.599999999999994</c:v>
                </c:pt>
                <c:pt idx="8">
                  <c:v>70.099999999999994</c:v>
                </c:pt>
                <c:pt idx="16">
                  <c:v>75.3</c:v>
                </c:pt>
                <c:pt idx="24">
                  <c:v>84.1</c:v>
                </c:pt>
                <c:pt idx="32">
                  <c:v>69.7</c:v>
                </c:pt>
              </c:numCache>
            </c:numRef>
          </c:yVal>
          <c:smooth val="0"/>
          <c:extLst>
            <c:ext xmlns:c16="http://schemas.microsoft.com/office/drawing/2014/chart" uri="{C3380CC4-5D6E-409C-BE32-E72D297353CC}">
              <c16:uniqueId val="{00000009-CFA3-4408-8A57-8A2DCE086F4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manualLayout>
                  <c:x val="-2.2391760875750667E-2"/>
                  <c:y val="-6.4739042105865174E-2"/>
                </c:manualLayout>
              </c:layout>
              <c:tx>
                <c:strRef>
                  <c:f>公会計指標分析・財政指標組合せ分析表!$BP$50</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{CE47E83C-BC97-4F08-BFD3-BEB5A6F00876}</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CFA3-4408-8A57-8A2DCE086F4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{3EAB4676-907F-4113-B79E-29BB1AF99EA3}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FA3-4408-8A57-8A2DCE086F4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{709A52ED-639D-4882-AD87-EAE0898FBDD5}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FA3-4408-8A57-8A2DCE086F4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{CAF102FC-5A40-4010-B80B-085203A4DD82}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FA3-4408-8A57-8A2DCE086F4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{DD6A24C3-D9FB-4878-89F6-B3C75D071A13}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FA3-4408-8A57-8A2DCE086F49}"/>
                </c:ext>
              </c:extLst>
            </c:dLbl>
            <c:dLbl>
              <c:idx val="8"/>
              <c:layout>
                <c:manualLayout>
                  <c:x val="-4.1898640063394076E-2"/>
                  <c:y val="-6.4739042105865174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{9C2F1DCE-9183-421D-BDED-240116A18C85}</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CFA3-4408-8A57-8A2DCE086F49}"/>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{5BD34A20-6A3F-43DB-AC85-2BCD070AFEB8}</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CFA3-4408-8A57-8A2DCE086F49}"/>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{01F0DA9A-CFC3-4204-9BC5-1D8BD8C7EC00}</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CFA3-4408-8A57-8A2DCE086F49}"/>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{E2CD3B8D-051C-49BC-B78C-E8F361F83090}</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CFA3-4408-8A57-8A2DCE086F4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61.7</c:v>
                </c:pt>
                <c:pt idx="8">
                  <c:v>61.8</c:v>
                </c:pt>
                <c:pt idx="16">
                  <c:v>62.8</c:v>
                </c:pt>
                <c:pt idx="24">
                  <c:v>64.2</c:v>
                </c:pt>
                <c:pt idx="32">
                  <c:v>67</c:v>
                </c:pt>
              </c:numCache>
            </c:numRef>
          </c:xVal>
          <c:yVal>
            <c:numRef>
              <c:f>公会計指標分析・財政指標組合せ分析表!$BP$55:$DC$55</c:f>
              <c:numCache>
                <c:formatCode>#,##0.0;"▲ "#,##0.0</c:formatCode>
                <c:ptCount val="40"/>
                <c:pt idx="0">
                  <c:v>46.8</c:v>
                </c:pt>
                <c:pt idx="8">
                  <c:v>48.4</c:v>
                </c:pt>
                <c:pt idx="16">
                  <c:v>43</c:v>
                </c:pt>
                <c:pt idx="24">
                  <c:v>32.4</c:v>
                </c:pt>
                <c:pt idx="32">
                  <c:v>20</c:v>
                </c:pt>
              </c:numCache>
            </c:numRef>
          </c:yVal>
          <c:smooth val="0"/>
          <c:extLst>
            <c:ext xmlns:c16="http://schemas.microsoft.com/office/drawing/2014/chart" uri="{C3380CC4-5D6E-409C-BE32-E72D297353CC}">
              <c16:uniqueId val="{00000013-CFA3-4408-8A57-8A2DCE086F49}"/>
            </c:ext>
          </c:extLst>
        </c:ser>
        <c:dLbls>
          <c:showLegendKey val="0"/>
          <c:showVal val="1"/>
          <c:showCatName val="0"/>
          <c:showSerName val="0"/>
          <c:showPercent val="0"/>
          <c:showBubbleSize val="0"/>
        </c:dLbls>
        <c:axId val="46179840"/>
        <c:axId val="46181760"/>
      </c:scatterChart>
      <c:valAx>
        <c:axId val="46179840"/>
        <c:scaling>
          <c:orientation val="maxMin"/>
          <c:max val="68"/>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{5448430F-64B4-4F88-B6B4-CB396DB7D381}</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C2F5-4EA5-8C69-3E7F46B1CC1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{29A0D81C-9C55-4593-939A-D6644779E41E}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2F5-4EA5-8C69-3E7F46B1CC1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{427CC655-97C7-4FF7-A8BB-B46E74522045}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2F5-4EA5-8C69-3E7F46B1CC1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{1573B9F7-13F3-44E7-BCC1-B8B42BB66CEB}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2F5-4EA5-8C69-3E7F46B1CC1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{1C81F9A4-B263-4EE2-B3F5-CAB757F865E8}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2F5-4EA5-8C69-3E7F46B1CC1B}"/>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{42AB3C9B-2C93-49E7-83AB-A4E184BC9407}</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C2F5-4EA5-8C69-3E7F46B1CC1B}"/>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{9A74B658-D6A2-406E-9549-0D2400A32020}</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C2F5-4EA5-8C69-3E7F46B1CC1B}"/>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{2FF9E5D0-6D08-42F5-852F-E38CA65948B4}</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C2F5-4EA5-8C69-3E7F46B1CC1B}"/>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{0C9A2EEC-C1ED-42C7-92B6-B9CF0218DD2C}</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C2F5-4EA5-8C69-3E7F46B1CC1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10.3</c:v>
                </c:pt>
                <c:pt idx="8">
                  <c:v>10.5</c:v>
                </c:pt>
                <c:pt idx="16">
                  <c:v>10.4</c:v>
                </c:pt>
                <c:pt idx="24">
                  <c:v>9.8000000000000007</c:v>
                </c:pt>
                <c:pt idx="32">
                  <c:v>9.6</c:v>
                </c:pt>
              </c:numCache>
            </c:numRef>
          </c:xVal>
          <c:yVal>
            <c:numRef>
              <c:f>公会計指標分析・財政指標組合せ分析表!$BP$73:$DC$73</c:f>
              <c:numCache>
                <c:formatCode>#,##0.0;"▲ "#,##0.0</c:formatCode>
                <c:ptCount val="40"/>
                <c:pt idx="0">
                  <c:v>73.599999999999994</c:v>
                </c:pt>
                <c:pt idx="8">
                  <c:v>70.099999999999994</c:v>
                </c:pt>
                <c:pt idx="16">
                  <c:v>75.3</c:v>
                </c:pt>
                <c:pt idx="24">
                  <c:v>84.1</c:v>
                </c:pt>
                <c:pt idx="32">
                  <c:v>69.7</c:v>
                </c:pt>
              </c:numCache>
            </c:numRef>
          </c:yVal>
          <c:smooth val="0"/>
          <c:extLst>
            <c:ext xmlns:c16="http://schemas.microsoft.com/office/drawing/2014/chart" uri="{C3380CC4-5D6E-409C-BE32-E72D297353CC}">
              <c16:uniqueId val="{00000009-C2F5-4EA5-8C69-3E7F46B1CC1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342E-2"/>
                  <c:y val="-5.8299604015872281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{DAE504A0-AB7D-4906-8924-AC36606EDBC7}</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C2F5-4EA5-8C69-3E7F46B1CC1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{C704B54E-6FD6-4A8B-91E6-0759D6096955}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2F5-4EA5-8C69-3E7F46B1CC1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{3D46BB5E-39AA-43BD-9B33-69889BAFAAC3}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2F5-4EA5-8C69-3E7F46B1CC1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{B0F1B3CD-C98E-4AAD-8BE8-7E1B8E1B0D55}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2F5-4EA5-8C69-3E7F46B1CC1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{0DAC2E71-24BC-4774-BCBB-7827C1019E69}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2F5-4EA5-8C69-3E7F46B1CC1B}"/>
                </c:ext>
              </c:extLst>
            </c:dLbl>
            <c:dLbl>
              <c:idx val="8"/>
              <c:layout>
                <c:manualLayout>
                  <c:x val="-1.8235628084250059E-2"/>
                  <c:y val="-6.2416647087793951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{FC1733AC-6629-443E-8E75-8C2B6ADB6A87}</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C2F5-4EA5-8C69-3E7F46B1CC1B}"/>
                </c:ext>
              </c:extLst>
            </c:dLbl>
            <c:dLbl>
              <c:idx val="16"/>
              <c:layout>
                <c:manualLayout>
                  <c:x val="-3.1570342725075584E-2"/>
                  <c:y val="-6.653369015971565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{F1D70AD0-32D1-4EA4-A285-B163551FB6FC}</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C2F5-4EA5-8C69-3E7F46B1CC1B}"/>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{912334CA-841B-4982-82C7-14D48075AEC2}</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C2F5-4EA5-8C69-3E7F46B1CC1B}"/>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{FD608776-B2B2-4704-9DEB-844DD77C42C5}</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C2F5-4EA5-8C69-3E7F46B1CC1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9.9</c:v>
                </c:pt>
                <c:pt idx="8">
                  <c:v>9.9</c:v>
                </c:pt>
                <c:pt idx="16">
                  <c:v>9.9</c:v>
                </c:pt>
                <c:pt idx="24">
                  <c:v>9.5</c:v>
                </c:pt>
                <c:pt idx="32">
                  <c:v>9.5</c:v>
                </c:pt>
              </c:numCache>
            </c:numRef>
          </c:xVal>
          <c:yVal>
            <c:numRef>
              <c:f>公会計指標分析・財政指標組合せ分析表!$BP$77:$DC$77</c:f>
              <c:numCache>
                <c:formatCode>#,##0.0;"▲ "#,##0.0</c:formatCode>
                <c:ptCount val="40"/>
                <c:pt idx="0">
                  <c:v>46.8</c:v>
                </c:pt>
                <c:pt idx="8">
                  <c:v>48.4</c:v>
                </c:pt>
                <c:pt idx="16">
                  <c:v>43</c:v>
                </c:pt>
                <c:pt idx="24">
                  <c:v>32.4</c:v>
                </c:pt>
                <c:pt idx="32">
                  <c:v>20</c:v>
                </c:pt>
              </c:numCache>
            </c:numRef>
          </c:yVal>
          <c:smooth val="0"/>
          <c:extLst>
            <c:ext xmlns:c16="http://schemas.microsoft.com/office/drawing/2014/chart" uri="{C3380CC4-5D6E-409C-BE32-E72D297353CC}">
              <c16:uniqueId val="{00000013-C2F5-4EA5-8C69-3E7F46B1CC1B}"/>
            </c:ext>
          </c:extLst>
        </c:ser>
        <c:dLbls>
          <c:showLegendKey val="0"/>
          <c:showVal val="1"/>
          <c:showCatName val="0"/>
          <c:showSerName val="0"/>
          <c:showPercent val="0"/>
          <c:showBubbleSize val="0"/>
        </c:dLbls>
        <c:axId val="84219776"/>
        <c:axId val="84234240"/>
      </c:scatterChart>
      <c:valAx>
        <c:axId val="84219776"/>
        <c:scaling>
          <c:orientation val="maxMin"/>
          <c:max val="10.6"/>
          <c:min val="9.300000000000000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78DD7551-19C0-48D5-90B0-E8045A4219C2}"/>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E5724755-CA31-4AAA-BA68-58C1DDB33038}"/>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青森県平内町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令和２</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を境に元利償還金が増加に転じたことにより令和３年度</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の実質公債費比率の分子は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令和２</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年度比</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４千７</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百万円となった。　</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緊防債や</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過疎対策事業債</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などの借入額の大きな事業の償還の増</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や、老朽化した公共施設等の更新にかかる起債発行が見込まれており、また下水道事業を中心に公営企業への繰出金が増えることで公債費に準ずる経費として実質公債費比率に算入される金額も増加する見込みであることから、当面の間、比率の悪化が懸念されるところではあるが、適債事業の取捨選択や公営企業会計の事業見直しや料金改定なども検討しながら財政運営に努めなければならない。</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満期一括償還債の借入なし。</a:t>
          </a:r>
          <a:endParaRPr kumimoji="0" lang="ja-JP"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青森県平内町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令和３年度は交付税等の増により公共施設等整備基金や減債基金に積み増しした結果、</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充当可能基金が約</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+354</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の増</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となった一方で、地方債現在高</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約</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+133</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の増により、２年度の増加額</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1,181</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百万円より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億近く減少し</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たことに</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伴い、</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将来負担比率の分子は約</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333</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した。</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公営企業債等繰出金見込額は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減少傾向にあるものの、</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依然として高い水準にあり、地方債現在高も徐々に増加していく見通しであることから、今後とも地方債発行の抑制や公営企業会計事業の抜本的見直しによる基準外繰出金の抑制に努めていかなければならない。</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青森県平内町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主な</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要因は、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財政調整基金へ歳計剰余金処分として約</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百万円、減債基金へ約</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67</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百万円積み立てたこと、</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特定目的基金である</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公共施設等整備基金へ</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百万円、森林環境基金へ約</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百万円、電源立地値域対策事業基金へ</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百万円積み立てた</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ことであり、一方主な減要因は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、財政調整基金のうち</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37</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百万円を除排雪委託料等の不足の</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財源</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分</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とし</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て取崩し</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、下水道事業債償還基金のうち、前年度積み立て分を取り崩し、償還財源としたこと</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である。</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財政調整基金は、地方交付税の減や災害発生時の対応、社会保障関係経費の増大に備え、取り崩し等に配慮しながら積み</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立て</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を考えたい。</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減債基金は、将来の公債費負担を勘案し、経費削減等により</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捻出</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した財源を</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長期</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的に積み立てを行い、公債費負担の平準化のため、財政状況を見ながら徐々に取り崩しを行う見通しである。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その他特定目的基金については、公共施設等整備基金以外の基金は現状を維持する見通しで、公共施設等整備基金は公共施設等の整備にかかる需要が増大した際に取り崩しを行う考えである。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・公共施設等整備基金：町が行う公共施設、その他の施設の整備に要する経費の財源に充てる。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・地域づくり特別事業基金：地域の実情をふまえ、個性豊かな魅力ある地域づくりを行い、町の活性化を推進する。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・地域福祉基金：高齢者の居宅における福祉の増進に関する事業等を行う団体に対する補助等を行い、高齢者福祉の増進を図る。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・森林環境基金：森林環境譲与税を森林経営管理のための経費の財源に充てる。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・電源立地地域対策事業基金：公共用の施設や地域住民の福祉、利便性向上を目的とした事業の財源に充てる。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・公共施設等整備基金：老朽化が進む公共施設の整備の財源とするため約</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200</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を積み増ししたことが大きく影響し増となっている。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・森林環境基金：森林環境譲与税のうち森林経営管理のための経費へ充当した残りを積み立てたため増となっている。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・電源立地地域対策事業基金：交付決定により、積み立てたため増となっている。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・公共施設等整備基金：前述の増減理由に記載のあるとおり、将来の財政需要に見極め、引き続き経費削減等により</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捻出</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した財源を積み立てしながら、公共施設等の整備にかかる需要が増大した</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際に取り崩しを行う見通しである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・その他の特定目的基金：前述の増減理由に記載のあるとおり、今後も推移していく見通しであることから、基金残高は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特段の理由がない限り、</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ほぼ横ばいになると見込んでいる。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地方交付税額の減や災害発生時の対応、社会保障関係経費の増大などに備え積み立てを行っており、</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令和３年度は</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基金運用益</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と剰余金処分の</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百万円を積立て、</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37</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百万円を除排雪委託料等の不足の</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財源</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分</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とし</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て取崩しを行っている。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将来需要が見込まれる減債基金や公共施設等整備基金（特定目的基金）を重点的に積み増し、基金運用益のみの積み立てをしてきたところであるが、公債費の増や、老朽化した施設の更新についての財源等を考慮し、財政調整基金に積み立てることも検討していきたい。</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老朽化した消防庁舎や</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防災無線の更新により、</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地方債残高</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していることから</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本庁舎の更新や中学校の改修工事等による</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将来の</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更なる</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公債費負担に備えて積み立てを行ってお</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り、令和３年度は、基金運用益と</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経費削減等により</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捻出</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した財源</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を積み立てたため増となっている。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0" i="0" u="none" strike="noStrike" kern="0" cap="none" spc="0" normalizeH="0" baseline="0" noProof="0">
              <a:ln>
                <a:noFill/>
              </a:ln>
              <a:solidFill>
                <a:schemeClr val="dk1"/>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今後の</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公債費の増と財政状況を見極めて、必要な分歳計剰余金処分に伴う積み増し等を考慮していきたい。その後、中長期的に公債費の伸びと財政状況を勘案して基金の取り崩しを行う見通しである。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7695ACC-D73D-48A7-8E71-D5E1B22969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BFF6F801-FED7-4F1D-A236-483E81FC949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7E931B9A-DCF5-4C22-91E4-9311155D01E4}"/>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97F654C4-5B87-402E-9CE0-433AA143F70B}"/>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4E15B159-46E1-47B6-B1DC-BB3DD9F5AB5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675FC8A7-E1C1-45A1-8997-1D56E4CC5EDD}"/>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青森県平内町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4C4F79E7-B8B3-42E1-8750-F96882A042D9}"/>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EDF501CF-670A-4074-AEAC-7A4E9E06BC58}"/>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61BA4F71-38C1-47F8-BD16-15ADAD49FE89}"/>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A2DFA1ED-973A-4B57-B392-5D92A15B71ED}"/>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BFBC0F16-779B-4CE2-8F04-092A79BCF1EC}"/>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5AECBEE4-FFAC-43DF-92D2-9C917E904397}"/>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10,422
10,385
217.09
8,325,715
8,157,029
164,050
4,506,612
7,477,265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6DF17F0B-100E-4668-B962-EEA988A1715E}"/>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E2B767E9-FE07-4B95-A8FF-90B1BBB307F3}"/>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CD03A57F-2999-42AF-9B82-A7861DD868C1}"/>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69.7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F25A50FC-54A1-4EAB-9214-705E6DF0577B}"/>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761E491E-7009-4066-A343-C059641A0E27}"/>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D1AD8E05-6A9B-4C3B-9551-D25DA88DCA21}"/>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74E86F5-A988-478E-A968-518E4CCE8802}"/>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241A03-D145-4ECF-BF79-4E747471C247}"/>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31B8FB69-D1B6-4614-952E-1684D2DABAEE}"/>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15EB4D90-C9B1-4B10-8902-6C0A7DF77CA1}"/>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CF639D70-DCD9-4352-8DB2-9FC8E7787FC2}"/>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20A0EAEA-B455-4B09-8C58-48C9D7D26817}"/>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68BBB388-A7BD-4D78-A80B-1B659D3DC3E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CCFDAF22-6529-4E6F-B206-D0E18A18072C}"/>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C46C4191-F813-4C9E-800C-40442E568F6B}"/>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290269F-71F1-479B-8439-0AE445620D81}"/>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8AA5C6CB-D4C3-4E14-B4DD-AA2E68A55B57}"/>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7920C3EB-70F0-4D61-85D4-A02CA7D81943}"/>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B94197D3-26A6-4889-84AE-3AD300E05235}"/>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1672E111-FE81-4498-B022-AD83923B7EDE}"/>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8051A1F7-C2F9-4954-9391-619D041D1DFC}"/>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982ED6FE-F27A-41C0-A609-67D381546DA8}"/>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63BB5277-9309-448E-98D8-9187392DA1E6}"/>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C9F18073-C5F9-4C0D-8C2F-E91632E5E1F3}"/>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61239724-CF62-4947-8632-57B9956ABFA3}"/>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A5D1DC69-73B0-476B-B7A0-789144066755}"/>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33F86B64-0218-4326-8E8D-8735599CF00C}"/>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E200113B-EEC6-4295-AE30-9D2B310BBC1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D94D4180-FE3E-4431-84F1-EBCF06857596}"/>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7A0467C9-F37F-4774-8940-E6B51BF23F27}"/>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E1E38173-CFD5-42A5-BE57-0CCDC024743F}"/>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9F673C47-16EF-4A2C-ACBC-D3A5CCA47C2A}"/>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2CB128CD-FE2A-41BC-A97C-55F0EA1CA66E}"/>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520A3BB1-A980-4366-8A16-3B3223AD7503}"/>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768B1380-8AEC-43BB-A8BC-1A74CD39F82E}"/>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当町では平成２９年度に公共施設等総合管理計画を策定し、公共施設等の長寿命化に加え、公共建築物の延べ床面積を３割削減する目標を掲げた。有形固定資産減価償却率は類似団体より少し高い水準にあったが、令和２年度に新消防庁舎の完成による影響もあり、類似団体平均より大幅に下回る結果となった。今後は個別施設計画により、公共施設等の効率的な管理を推進していく。</a:t>
          </a:r>
          <a:endParaRPr lang="ja-JP" altLang="ja-JP" sz="1000">
            <a:effectLst/>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2DE843AA-5C84-4109-8532-DF8FB0EDF177}"/>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D5CF77C-50E3-48A9-89A7-B18CC94AD1CA}"/>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3A752E33-A7D7-4BFC-9C17-FF4223779490}"/>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a:extLst>
            <a:ext uri="{FF2B5EF4-FFF2-40B4-BE49-F238E27FC236}">
              <a16:creationId xmlns:a16="http://schemas.microsoft.com/office/drawing/2014/main" id="{5C18A1F0-6D53-438E-BA91-DD23316A4A79}"/>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3" name="テキスト ボックス 52">
          <a:extLst>
            <a:ext uri="{FF2B5EF4-FFF2-40B4-BE49-F238E27FC236}">
              <a16:creationId xmlns:a16="http://schemas.microsoft.com/office/drawing/2014/main" id="{23EF6379-651F-41E6-B82F-77CB9B45B677}"/>
            </a:ext>
          </a:extLst>
        </xdr:cNvPr>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a:extLst>
            <a:ext uri="{FF2B5EF4-FFF2-40B4-BE49-F238E27FC236}">
              <a16:creationId xmlns:a16="http://schemas.microsoft.com/office/drawing/2014/main" id="{4DE0F6D4-C7A8-4BC3-9D3F-C1B877B56654}"/>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a:extLst>
            <a:ext uri="{FF2B5EF4-FFF2-40B4-BE49-F238E27FC236}">
              <a16:creationId xmlns:a16="http://schemas.microsoft.com/office/drawing/2014/main" id="{7EB23174-C144-43F5-ACA0-D34B5496B066}"/>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a:extLst>
            <a:ext uri="{FF2B5EF4-FFF2-40B4-BE49-F238E27FC236}">
              <a16:creationId xmlns:a16="http://schemas.microsoft.com/office/drawing/2014/main" id="{ADDEEBAA-8702-4BD3-B26F-BA2A6C126DA0}"/>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a:extLst>
            <a:ext uri="{FF2B5EF4-FFF2-40B4-BE49-F238E27FC236}">
              <a16:creationId xmlns:a16="http://schemas.microsoft.com/office/drawing/2014/main" id="{99542436-0287-4515-B0F4-B60B90FE557E}"/>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a:extLst>
            <a:ext uri="{FF2B5EF4-FFF2-40B4-BE49-F238E27FC236}">
              <a16:creationId xmlns:a16="http://schemas.microsoft.com/office/drawing/2014/main" id="{79028C73-EE32-44DD-83A2-5E06FCAF9A3A}"/>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a:extLst>
            <a:ext uri="{FF2B5EF4-FFF2-40B4-BE49-F238E27FC236}">
              <a16:creationId xmlns:a16="http://schemas.microsoft.com/office/drawing/2014/main" id="{D2540131-F39D-456B-999B-91338B1E9FBE}"/>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a:extLst>
            <a:ext uri="{FF2B5EF4-FFF2-40B4-BE49-F238E27FC236}">
              <a16:creationId xmlns:a16="http://schemas.microsoft.com/office/drawing/2014/main" id="{82317705-2ED5-47E1-AC4C-D247AB8ABDB1}"/>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a:extLst>
            <a:ext uri="{FF2B5EF4-FFF2-40B4-BE49-F238E27FC236}">
              <a16:creationId xmlns:a16="http://schemas.microsoft.com/office/drawing/2014/main" id="{12F1890C-C5C1-46F3-AA9E-F98C332E9366}"/>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a:extLst>
            <a:ext uri="{FF2B5EF4-FFF2-40B4-BE49-F238E27FC236}">
              <a16:creationId xmlns:a16="http://schemas.microsoft.com/office/drawing/2014/main" id="{78827EDB-6EF5-4BCC-B4A9-D55A123370DC}"/>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60579</xdr:rowOff>
    </xdr:from>
    <xdr:to>
      <xdr:col>23</xdr:col>
      <xdr:colOff>85090</xdr:colOff>
      <xdr:row>34</xdr:row>
      <xdr:rowOff>53467</xdr:rowOff>
    </xdr:to>
    <xdr:cxnSp macro="">
      <xdr:nvCxnSpPr>
        <xdr:cNvPr id="63" name="直線コネクタ 62">
          <a:extLst>
            <a:ext uri="{FF2B5EF4-FFF2-40B4-BE49-F238E27FC236}">
              <a16:creationId xmlns:a16="http://schemas.microsoft.com/office/drawing/2014/main" id="{20F60838-47A4-488C-84A8-E9ADA65E3C8B}"/>
            </a:ext>
          </a:extLst>
        </xdr:cNvPr>
        <xdr:cNvCxnSpPr/>
      </xdr:nvCxnSpPr>
      <xdr:spPr>
        <a:xfrm flipV="1">
          <a:off x="4760595" y="5289804"/>
          <a:ext cx="1270" cy="13644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57294</xdr:rowOff>
    </xdr:from>
    <xdr:ext cx="405111" cy="259045"/>
    <xdr:sp macro="" textlink="">
      <xdr:nvSpPr>
        <xdr:cNvPr id="64" name="有形固定資産減価償却率最小値テキスト">
          <a:extLst>
            <a:ext uri="{FF2B5EF4-FFF2-40B4-BE49-F238E27FC236}">
              <a16:creationId xmlns:a16="http://schemas.microsoft.com/office/drawing/2014/main" id="{F0741967-3A56-4C23-9803-217FCFE09517}"/>
            </a:ext>
          </a:extLst>
        </xdr:cNvPr>
        <xdr:cNvSpPr txBox="1"/>
      </xdr:nvSpPr>
      <xdr:spPr>
        <a:xfrm>
          <a:off x="4813300" y="6658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53467</xdr:rowOff>
    </xdr:from>
    <xdr:to>
      <xdr:col>23</xdr:col>
      <xdr:colOff>174625</xdr:colOff>
      <xdr:row>34</xdr:row>
      <xdr:rowOff>53467</xdr:rowOff>
    </xdr:to>
    <xdr:cxnSp macro="">
      <xdr:nvCxnSpPr>
        <xdr:cNvPr id="65" name="直線コネクタ 64">
          <a:extLst>
            <a:ext uri="{FF2B5EF4-FFF2-40B4-BE49-F238E27FC236}">
              <a16:creationId xmlns:a16="http://schemas.microsoft.com/office/drawing/2014/main" id="{446624A5-C094-413C-924E-FBD37F144FEC}"/>
            </a:ext>
          </a:extLst>
        </xdr:cNvPr>
        <xdr:cNvCxnSpPr/>
      </xdr:nvCxnSpPr>
      <xdr:spPr>
        <a:xfrm>
          <a:off x="4673600" y="6654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7256</xdr:rowOff>
    </xdr:from>
    <xdr:ext cx="405111" cy="259045"/>
    <xdr:sp macro="" textlink="">
      <xdr:nvSpPr>
        <xdr:cNvPr id="66" name="有形固定資産減価償却率最大値テキスト">
          <a:extLst>
            <a:ext uri="{FF2B5EF4-FFF2-40B4-BE49-F238E27FC236}">
              <a16:creationId xmlns:a16="http://schemas.microsoft.com/office/drawing/2014/main" id="{B46B1770-3146-4D30-A2B9-82C00BF2F9E4}"/>
            </a:ext>
          </a:extLst>
        </xdr:cNvPr>
        <xdr:cNvSpPr txBox="1"/>
      </xdr:nvSpPr>
      <xdr:spPr>
        <a:xfrm>
          <a:off x="4813300" y="5065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60579</xdr:rowOff>
    </xdr:from>
    <xdr:to>
      <xdr:col>23</xdr:col>
      <xdr:colOff>174625</xdr:colOff>
      <xdr:row>26</xdr:row>
      <xdr:rowOff>60579</xdr:rowOff>
    </xdr:to>
    <xdr:cxnSp macro="">
      <xdr:nvCxnSpPr>
        <xdr:cNvPr id="67" name="直線コネクタ 66">
          <a:extLst>
            <a:ext uri="{FF2B5EF4-FFF2-40B4-BE49-F238E27FC236}">
              <a16:creationId xmlns:a16="http://schemas.microsoft.com/office/drawing/2014/main" id="{56BC592B-F42D-4C62-AC38-06D65D2FAFFF}"/>
            </a:ext>
          </a:extLst>
        </xdr:cNvPr>
        <xdr:cNvCxnSpPr/>
      </xdr:nvCxnSpPr>
      <xdr:spPr>
        <a:xfrm>
          <a:off x="4673600" y="5289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42562</xdr:rowOff>
    </xdr:from>
    <xdr:ext cx="405111" cy="259045"/>
    <xdr:sp macro="" textlink="">
      <xdr:nvSpPr>
        <xdr:cNvPr id="68" name="有形固定資産減価償却率平均値テキスト">
          <a:extLst>
            <a:ext uri="{FF2B5EF4-FFF2-40B4-BE49-F238E27FC236}">
              <a16:creationId xmlns:a16="http://schemas.microsoft.com/office/drawing/2014/main" id="{7D44934C-0B2C-4D59-B65E-A83E7FE5EECF}"/>
            </a:ext>
          </a:extLst>
        </xdr:cNvPr>
        <xdr:cNvSpPr txBox="1"/>
      </xdr:nvSpPr>
      <xdr:spPr>
        <a:xfrm>
          <a:off x="4813300" y="56146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64135</xdr:rowOff>
    </xdr:from>
    <xdr:to>
      <xdr:col>23</xdr:col>
      <xdr:colOff>136525</xdr:colOff>
      <xdr:row>28</xdr:row>
      <xdr:rowOff>165735</xdr:rowOff>
    </xdr:to>
    <xdr:sp macro="" textlink="">
      <xdr:nvSpPr>
        <xdr:cNvPr id="69" name="フローチャート: 判断 68">
          <a:extLst>
            <a:ext uri="{FF2B5EF4-FFF2-40B4-BE49-F238E27FC236}">
              <a16:creationId xmlns:a16="http://schemas.microsoft.com/office/drawing/2014/main" id="{5592A874-3B17-41A1-9FC1-474BC725E7AF}"/>
            </a:ext>
          </a:extLst>
        </xdr:cNvPr>
        <xdr:cNvSpPr/>
      </xdr:nvSpPr>
      <xdr:spPr>
        <a:xfrm>
          <a:off x="4711700" y="5636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27</xdr:row>
      <xdr:rowOff>114681</xdr:rowOff>
    </xdr:from>
    <xdr:to>
      <xdr:col>19</xdr:col>
      <xdr:colOff>187325</xdr:colOff>
      <xdr:row>28</xdr:row>
      <xdr:rowOff>44831</xdr:rowOff>
    </xdr:to>
    <xdr:sp macro="" textlink="">
      <xdr:nvSpPr>
        <xdr:cNvPr id="70" name="フローチャート: 判断 69">
          <a:extLst>
            <a:ext uri="{FF2B5EF4-FFF2-40B4-BE49-F238E27FC236}">
              <a16:creationId xmlns:a16="http://schemas.microsoft.com/office/drawing/2014/main" id="{509027AF-299E-4EE1-AAF2-89889C9F5D94}"/>
            </a:ext>
          </a:extLst>
        </xdr:cNvPr>
        <xdr:cNvSpPr/>
      </xdr:nvSpPr>
      <xdr:spPr>
        <a:xfrm>
          <a:off x="4000500" y="5515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27</xdr:row>
      <xdr:rowOff>54229</xdr:rowOff>
    </xdr:from>
    <xdr:to>
      <xdr:col>15</xdr:col>
      <xdr:colOff>187325</xdr:colOff>
      <xdr:row>27</xdr:row>
      <xdr:rowOff>155829</xdr:rowOff>
    </xdr:to>
    <xdr:sp macro="" textlink="">
      <xdr:nvSpPr>
        <xdr:cNvPr id="71" name="フローチャート: 判断 70">
          <a:extLst>
            <a:ext uri="{FF2B5EF4-FFF2-40B4-BE49-F238E27FC236}">
              <a16:creationId xmlns:a16="http://schemas.microsoft.com/office/drawing/2014/main" id="{74B18819-4C3A-4919-BC98-D39340CC93AA}"/>
            </a:ext>
          </a:extLst>
        </xdr:cNvPr>
        <xdr:cNvSpPr/>
      </xdr:nvSpPr>
      <xdr:spPr>
        <a:xfrm>
          <a:off x="3238500" y="5454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27</xdr:row>
      <xdr:rowOff>11049</xdr:rowOff>
    </xdr:from>
    <xdr:to>
      <xdr:col>11</xdr:col>
      <xdr:colOff>187325</xdr:colOff>
      <xdr:row>27</xdr:row>
      <xdr:rowOff>112649</xdr:rowOff>
    </xdr:to>
    <xdr:sp macro="" textlink="">
      <xdr:nvSpPr>
        <xdr:cNvPr id="72" name="フローチャート: 判断 71">
          <a:extLst>
            <a:ext uri="{FF2B5EF4-FFF2-40B4-BE49-F238E27FC236}">
              <a16:creationId xmlns:a16="http://schemas.microsoft.com/office/drawing/2014/main" id="{6B3F19F2-6697-456F-A032-1BBFDAB63713}"/>
            </a:ext>
          </a:extLst>
        </xdr:cNvPr>
        <xdr:cNvSpPr/>
      </xdr:nvSpPr>
      <xdr:spPr>
        <a:xfrm>
          <a:off x="2476500" y="5411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27</xdr:row>
      <xdr:rowOff>6731</xdr:rowOff>
    </xdr:from>
    <xdr:to>
      <xdr:col>7</xdr:col>
      <xdr:colOff>187325</xdr:colOff>
      <xdr:row>27</xdr:row>
      <xdr:rowOff>108331</xdr:rowOff>
    </xdr:to>
    <xdr:sp macro="" textlink="">
      <xdr:nvSpPr>
        <xdr:cNvPr id="73" name="フローチャート: 判断 72">
          <a:extLst>
            <a:ext uri="{FF2B5EF4-FFF2-40B4-BE49-F238E27FC236}">
              <a16:creationId xmlns:a16="http://schemas.microsoft.com/office/drawing/2014/main" id="{A9ACABF6-B6C8-472A-B010-CDED7EFE1478}"/>
            </a:ext>
          </a:extLst>
        </xdr:cNvPr>
        <xdr:cNvSpPr/>
      </xdr:nvSpPr>
      <xdr:spPr>
        <a:xfrm>
          <a:off x="1714500" y="5407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44C18B1F-4F79-4C6B-B626-9038F442F79B}"/>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0394FB9B-4BA0-4D62-A1DD-40481B81EF51}"/>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A43B8B8-70B6-4829-9EED-A414E68EDDC1}"/>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B593B2CD-227C-437D-9FDA-4083332A66B8}"/>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A9714A6B-C325-4BB5-988F-D03FD5A5B82B}"/>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26</xdr:row>
      <xdr:rowOff>27051</xdr:rowOff>
    </xdr:from>
    <xdr:to>
      <xdr:col>23</xdr:col>
      <xdr:colOff>136525</xdr:colOff>
      <xdr:row>26</xdr:row>
      <xdr:rowOff>128651</xdr:rowOff>
    </xdr:to>
    <xdr:sp macro="" textlink="">
      <xdr:nvSpPr>
        <xdr:cNvPr id="79" name="楕円 78">
          <a:extLst>
            <a:ext uri="{FF2B5EF4-FFF2-40B4-BE49-F238E27FC236}">
              <a16:creationId xmlns:a16="http://schemas.microsoft.com/office/drawing/2014/main" id="{8ED7BBFA-0B19-4E70-B9E7-4AC22F608B70}"/>
            </a:ext>
          </a:extLst>
        </xdr:cNvPr>
        <xdr:cNvSpPr/>
      </xdr:nvSpPr>
      <xdr:spPr>
        <a:xfrm>
          <a:off x="4711700" y="5256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25</xdr:row>
      <xdr:rowOff>134256</xdr:rowOff>
    </xdr:from>
    <xdr:ext cx="405111" cy="259045"/>
    <xdr:sp macro="" textlink="">
      <xdr:nvSpPr>
        <xdr:cNvPr id="80" name="有形固定資産減価償却率該当値テキスト">
          <a:extLst>
            <a:ext uri="{FF2B5EF4-FFF2-40B4-BE49-F238E27FC236}">
              <a16:creationId xmlns:a16="http://schemas.microsoft.com/office/drawing/2014/main" id="{DDB6F955-624F-4DA2-89C4-BE30486A8193}"/>
            </a:ext>
          </a:extLst>
        </xdr:cNvPr>
        <xdr:cNvSpPr txBox="1"/>
      </xdr:nvSpPr>
      <xdr:spPr>
        <a:xfrm>
          <a:off x="4813300" y="5192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88773</xdr:rowOff>
    </xdr:from>
    <xdr:to>
      <xdr:col>19</xdr:col>
      <xdr:colOff>187325</xdr:colOff>
      <xdr:row>28</xdr:row>
      <xdr:rowOff>18923</xdr:rowOff>
    </xdr:to>
    <xdr:sp macro="" textlink="">
      <xdr:nvSpPr>
        <xdr:cNvPr id="81" name="楕円 80">
          <a:extLst>
            <a:ext uri="{FF2B5EF4-FFF2-40B4-BE49-F238E27FC236}">
              <a16:creationId xmlns:a16="http://schemas.microsoft.com/office/drawing/2014/main" id="{2F2D6279-E58F-4122-98DC-7D7AF329DB3D}"/>
            </a:ext>
          </a:extLst>
        </xdr:cNvPr>
        <xdr:cNvSpPr/>
      </xdr:nvSpPr>
      <xdr:spPr>
        <a:xfrm>
          <a:off x="4000500" y="5489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26</xdr:row>
      <xdr:rowOff>77851</xdr:rowOff>
    </xdr:from>
    <xdr:to>
      <xdr:col>23</xdr:col>
      <xdr:colOff>85725</xdr:colOff>
      <xdr:row>27</xdr:row>
      <xdr:rowOff>139573</xdr:rowOff>
    </xdr:to>
    <xdr:cxnSp macro="">
      <xdr:nvCxnSpPr>
        <xdr:cNvPr id="82" name="直線コネクタ 81">
          <a:extLst>
            <a:ext uri="{FF2B5EF4-FFF2-40B4-BE49-F238E27FC236}">
              <a16:creationId xmlns:a16="http://schemas.microsoft.com/office/drawing/2014/main" id="{962EE6D7-5B95-419C-8312-A1B0F5CF9D42}"/>
            </a:ext>
          </a:extLst>
        </xdr:cNvPr>
        <xdr:cNvCxnSpPr/>
      </xdr:nvCxnSpPr>
      <xdr:spPr>
        <a:xfrm flipV="1">
          <a:off x="4051300" y="5307076"/>
          <a:ext cx="711200" cy="233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144907</xdr:rowOff>
    </xdr:from>
    <xdr:to>
      <xdr:col>15</xdr:col>
      <xdr:colOff>187325</xdr:colOff>
      <xdr:row>28</xdr:row>
      <xdr:rowOff>75057</xdr:rowOff>
    </xdr:to>
    <xdr:sp macro="" textlink="">
      <xdr:nvSpPr>
        <xdr:cNvPr id="83" name="楕円 82">
          <a:extLst>
            <a:ext uri="{FF2B5EF4-FFF2-40B4-BE49-F238E27FC236}">
              <a16:creationId xmlns:a16="http://schemas.microsoft.com/office/drawing/2014/main" id="{077CFA94-3D6B-4581-A300-642E957648FE}"/>
            </a:ext>
          </a:extLst>
        </xdr:cNvPr>
        <xdr:cNvSpPr/>
      </xdr:nvSpPr>
      <xdr:spPr>
        <a:xfrm>
          <a:off x="3238500" y="5545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27</xdr:row>
      <xdr:rowOff>139573</xdr:rowOff>
    </xdr:from>
    <xdr:to>
      <xdr:col>19</xdr:col>
      <xdr:colOff>136525</xdr:colOff>
      <xdr:row>28</xdr:row>
      <xdr:rowOff>24257</xdr:rowOff>
    </xdr:to>
    <xdr:cxnSp macro="">
      <xdr:nvCxnSpPr>
        <xdr:cNvPr id="84" name="直線コネクタ 83">
          <a:extLst>
            <a:ext uri="{FF2B5EF4-FFF2-40B4-BE49-F238E27FC236}">
              <a16:creationId xmlns:a16="http://schemas.microsoft.com/office/drawing/2014/main" id="{16CA3F53-38D7-4CEF-8F93-347A405F17BF}"/>
            </a:ext>
          </a:extLst>
        </xdr:cNvPr>
        <xdr:cNvCxnSpPr/>
      </xdr:nvCxnSpPr>
      <xdr:spPr>
        <a:xfrm flipV="1">
          <a:off x="3289300" y="5540248"/>
          <a:ext cx="762000" cy="56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97409</xdr:rowOff>
    </xdr:from>
    <xdr:to>
      <xdr:col>11</xdr:col>
      <xdr:colOff>187325</xdr:colOff>
      <xdr:row>28</xdr:row>
      <xdr:rowOff>27559</xdr:rowOff>
    </xdr:to>
    <xdr:sp macro="" textlink="">
      <xdr:nvSpPr>
        <xdr:cNvPr id="85" name="楕円 84">
          <a:extLst>
            <a:ext uri="{FF2B5EF4-FFF2-40B4-BE49-F238E27FC236}">
              <a16:creationId xmlns:a16="http://schemas.microsoft.com/office/drawing/2014/main" id="{9709FD65-B501-4B8A-976B-390A47721CA4}"/>
            </a:ext>
          </a:extLst>
        </xdr:cNvPr>
        <xdr:cNvSpPr/>
      </xdr:nvSpPr>
      <xdr:spPr>
        <a:xfrm>
          <a:off x="2476500" y="5498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27</xdr:row>
      <xdr:rowOff>148209</xdr:rowOff>
    </xdr:from>
    <xdr:to>
      <xdr:col>15</xdr:col>
      <xdr:colOff>136525</xdr:colOff>
      <xdr:row>28</xdr:row>
      <xdr:rowOff>24257</xdr:rowOff>
    </xdr:to>
    <xdr:cxnSp macro="">
      <xdr:nvCxnSpPr>
        <xdr:cNvPr id="86" name="直線コネクタ 85">
          <a:extLst>
            <a:ext uri="{FF2B5EF4-FFF2-40B4-BE49-F238E27FC236}">
              <a16:creationId xmlns:a16="http://schemas.microsoft.com/office/drawing/2014/main" id="{9C599E30-1853-4684-9913-FA905E72C6AE}"/>
            </a:ext>
          </a:extLst>
        </xdr:cNvPr>
        <xdr:cNvCxnSpPr/>
      </xdr:nvCxnSpPr>
      <xdr:spPr>
        <a:xfrm>
          <a:off x="2527300" y="5548884"/>
          <a:ext cx="762000" cy="47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62865</xdr:rowOff>
    </xdr:from>
    <xdr:to>
      <xdr:col>7</xdr:col>
      <xdr:colOff>187325</xdr:colOff>
      <xdr:row>27</xdr:row>
      <xdr:rowOff>164465</xdr:rowOff>
    </xdr:to>
    <xdr:sp macro="" textlink="">
      <xdr:nvSpPr>
        <xdr:cNvPr id="87" name="楕円 86">
          <a:extLst>
            <a:ext uri="{FF2B5EF4-FFF2-40B4-BE49-F238E27FC236}">
              <a16:creationId xmlns:a16="http://schemas.microsoft.com/office/drawing/2014/main" id="{3AF992B5-40DD-484E-932F-8AB1C8D0080A}"/>
            </a:ext>
          </a:extLst>
        </xdr:cNvPr>
        <xdr:cNvSpPr/>
      </xdr:nvSpPr>
      <xdr:spPr>
        <a:xfrm>
          <a:off x="1714500" y="546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27</xdr:row>
      <xdr:rowOff>113665</xdr:rowOff>
    </xdr:from>
    <xdr:to>
      <xdr:col>11</xdr:col>
      <xdr:colOff>136525</xdr:colOff>
      <xdr:row>27</xdr:row>
      <xdr:rowOff>148209</xdr:rowOff>
    </xdr:to>
    <xdr:cxnSp macro="">
      <xdr:nvCxnSpPr>
        <xdr:cNvPr id="88" name="直線コネクタ 87">
          <a:extLst>
            <a:ext uri="{FF2B5EF4-FFF2-40B4-BE49-F238E27FC236}">
              <a16:creationId xmlns:a16="http://schemas.microsoft.com/office/drawing/2014/main" id="{47E8AD8D-F612-4520-B5A5-27F6412C1542}"/>
            </a:ext>
          </a:extLst>
        </xdr:cNvPr>
        <xdr:cNvCxnSpPr/>
      </xdr:nvCxnSpPr>
      <xdr:spPr>
        <a:xfrm>
          <a:off x="1765300" y="5514340"/>
          <a:ext cx="762000" cy="3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35958</xdr:rowOff>
    </xdr:from>
    <xdr:ext cx="405111" cy="259045"/>
    <xdr:sp macro="" textlink="">
      <xdr:nvSpPr>
        <xdr:cNvPr id="89" name="n_1aveValue有形固定資産減価償却率">
          <a:extLst>
            <a:ext uri="{FF2B5EF4-FFF2-40B4-BE49-F238E27FC236}">
              <a16:creationId xmlns:a16="http://schemas.microsoft.com/office/drawing/2014/main" id="{27798846-39DF-4F77-BE7D-470DD23CEF97}"/>
            </a:ext>
          </a:extLst>
        </xdr:cNvPr>
        <xdr:cNvSpPr txBox="1"/>
      </xdr:nvSpPr>
      <xdr:spPr>
        <a:xfrm>
          <a:off x="3836044" y="5608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906</xdr:rowOff>
    </xdr:from>
    <xdr:ext cx="405111" cy="259045"/>
    <xdr:sp macro="" textlink="">
      <xdr:nvSpPr>
        <xdr:cNvPr id="90" name="n_2aveValue有形固定資産減価償却率">
          <a:extLst>
            <a:ext uri="{FF2B5EF4-FFF2-40B4-BE49-F238E27FC236}">
              <a16:creationId xmlns:a16="http://schemas.microsoft.com/office/drawing/2014/main" id="{128347A6-8508-41C5-8074-8D473486769E}"/>
            </a:ext>
          </a:extLst>
        </xdr:cNvPr>
        <xdr:cNvSpPr txBox="1"/>
      </xdr:nvSpPr>
      <xdr:spPr>
        <a:xfrm>
          <a:off x="3086744" y="5230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25</xdr:row>
      <xdr:rowOff>129176</xdr:rowOff>
    </xdr:from>
    <xdr:ext cx="405111" cy="259045"/>
    <xdr:sp macro="" textlink="">
      <xdr:nvSpPr>
        <xdr:cNvPr id="91" name="n_3aveValue有形固定資産減価償却率">
          <a:extLst>
            <a:ext uri="{FF2B5EF4-FFF2-40B4-BE49-F238E27FC236}">
              <a16:creationId xmlns:a16="http://schemas.microsoft.com/office/drawing/2014/main" id="{D9B6FDEC-83DB-46F6-A7E2-17D1B714AF47}"/>
            </a:ext>
          </a:extLst>
        </xdr:cNvPr>
        <xdr:cNvSpPr txBox="1"/>
      </xdr:nvSpPr>
      <xdr:spPr>
        <a:xfrm>
          <a:off x="2324744" y="5186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25</xdr:row>
      <xdr:rowOff>124858</xdr:rowOff>
    </xdr:from>
    <xdr:ext cx="405111" cy="259045"/>
    <xdr:sp macro="" textlink="">
      <xdr:nvSpPr>
        <xdr:cNvPr id="92" name="n_4aveValue有形固定資産減価償却率">
          <a:extLst>
            <a:ext uri="{FF2B5EF4-FFF2-40B4-BE49-F238E27FC236}">
              <a16:creationId xmlns:a16="http://schemas.microsoft.com/office/drawing/2014/main" id="{B3E06F04-C929-4722-B44E-31A904016DF3}"/>
            </a:ext>
          </a:extLst>
        </xdr:cNvPr>
        <xdr:cNvSpPr txBox="1"/>
      </xdr:nvSpPr>
      <xdr:spPr>
        <a:xfrm>
          <a:off x="1562744" y="5182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35450</xdr:rowOff>
    </xdr:from>
    <xdr:ext cx="405111" cy="259045"/>
    <xdr:sp macro="" textlink="">
      <xdr:nvSpPr>
        <xdr:cNvPr id="93" name="n_1mainValue有形固定資産減価償却率">
          <a:extLst>
            <a:ext uri="{FF2B5EF4-FFF2-40B4-BE49-F238E27FC236}">
              <a16:creationId xmlns:a16="http://schemas.microsoft.com/office/drawing/2014/main" id="{ED093388-9424-415F-9F00-9EB6CC52F0F9}"/>
            </a:ext>
          </a:extLst>
        </xdr:cNvPr>
        <xdr:cNvSpPr txBox="1"/>
      </xdr:nvSpPr>
      <xdr:spPr>
        <a:xfrm>
          <a:off x="3836044" y="5264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66184</xdr:rowOff>
    </xdr:from>
    <xdr:ext cx="405111" cy="259045"/>
    <xdr:sp macro="" textlink="">
      <xdr:nvSpPr>
        <xdr:cNvPr id="94" name="n_2mainValue有形固定資産減価償却率">
          <a:extLst>
            <a:ext uri="{FF2B5EF4-FFF2-40B4-BE49-F238E27FC236}">
              <a16:creationId xmlns:a16="http://schemas.microsoft.com/office/drawing/2014/main" id="{A9D4A106-A10D-4A03-9059-68D8EF9ECA36}"/>
            </a:ext>
          </a:extLst>
        </xdr:cNvPr>
        <xdr:cNvSpPr txBox="1"/>
      </xdr:nvSpPr>
      <xdr:spPr>
        <a:xfrm>
          <a:off x="3086744" y="5638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18686</xdr:rowOff>
    </xdr:from>
    <xdr:ext cx="405111" cy="259045"/>
    <xdr:sp macro="" textlink="">
      <xdr:nvSpPr>
        <xdr:cNvPr id="95" name="n_3mainValue有形固定資産減価償却率">
          <a:extLst>
            <a:ext uri="{FF2B5EF4-FFF2-40B4-BE49-F238E27FC236}">
              <a16:creationId xmlns:a16="http://schemas.microsoft.com/office/drawing/2014/main" id="{697C7F2B-86CB-40F3-B172-0F7B8168345D}"/>
            </a:ext>
          </a:extLst>
        </xdr:cNvPr>
        <xdr:cNvSpPr txBox="1"/>
      </xdr:nvSpPr>
      <xdr:spPr>
        <a:xfrm>
          <a:off x="2324744" y="5590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155592</xdr:rowOff>
    </xdr:from>
    <xdr:ext cx="405111" cy="259045"/>
    <xdr:sp macro="" textlink="">
      <xdr:nvSpPr>
        <xdr:cNvPr id="96" name="n_4mainValue有形固定資産減価償却率">
          <a:extLst>
            <a:ext uri="{FF2B5EF4-FFF2-40B4-BE49-F238E27FC236}">
              <a16:creationId xmlns:a16="http://schemas.microsoft.com/office/drawing/2014/main" id="{2121F685-B455-4388-AF1C-1A2DF6D28348}"/>
            </a:ext>
          </a:extLst>
        </xdr:cNvPr>
        <xdr:cNvSpPr txBox="1"/>
      </xdr:nvSpPr>
      <xdr:spPr>
        <a:xfrm>
          <a:off x="1562744" y="5556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a:extLst>
            <a:ext uri="{FF2B5EF4-FFF2-40B4-BE49-F238E27FC236}">
              <a16:creationId xmlns:a16="http://schemas.microsoft.com/office/drawing/2014/main" id="{D19F0CC9-900D-432C-BBDA-07CE1FA84201}"/>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a:extLst>
            <a:ext uri="{FF2B5EF4-FFF2-40B4-BE49-F238E27FC236}">
              <a16:creationId xmlns:a16="http://schemas.microsoft.com/office/drawing/2014/main" id="{0A03C8AE-2B3A-46F0-B660-F5D6FAE8ABED}"/>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a:extLst>
            <a:ext uri="{FF2B5EF4-FFF2-40B4-BE49-F238E27FC236}">
              <a16:creationId xmlns:a16="http://schemas.microsoft.com/office/drawing/2014/main" id="{5CD3ADE7-2DEA-42DD-B73B-1EDE6DCC1221}"/>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[ 513.3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a:extLst>
            <a:ext uri="{FF2B5EF4-FFF2-40B4-BE49-F238E27FC236}">
              <a16:creationId xmlns:a16="http://schemas.microsoft.com/office/drawing/2014/main" id="{DB917EDD-E89C-4E94-B7F7-B0B172ADF34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a:extLst>
            <a:ext uri="{FF2B5EF4-FFF2-40B4-BE49-F238E27FC236}">
              <a16:creationId xmlns:a16="http://schemas.microsoft.com/office/drawing/2014/main" id="{6355E61D-AAC3-4DC7-97D5-D6F0E70C8623}"/>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a:extLst>
            <a:ext uri="{FF2B5EF4-FFF2-40B4-BE49-F238E27FC236}">
              <a16:creationId xmlns:a16="http://schemas.microsoft.com/office/drawing/2014/main" id="{489C6DBB-A41B-4AFC-A5AC-A0116730DC28}"/>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a:extLst>
            <a:ext uri="{FF2B5EF4-FFF2-40B4-BE49-F238E27FC236}">
              <a16:creationId xmlns:a16="http://schemas.microsoft.com/office/drawing/2014/main" id="{0B556648-DD00-447B-9D6B-891E782D73F8}"/>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a:extLst>
            <a:ext uri="{FF2B5EF4-FFF2-40B4-BE49-F238E27FC236}">
              <a16:creationId xmlns:a16="http://schemas.microsoft.com/office/drawing/2014/main" id="{DB044A7F-3BB8-48CB-BF1D-C6288AF3685F}"/>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a:extLst>
            <a:ext uri="{FF2B5EF4-FFF2-40B4-BE49-F238E27FC236}">
              <a16:creationId xmlns:a16="http://schemas.microsoft.com/office/drawing/2014/main" id="{9BB7CFA3-D2DD-45AD-8163-85A0D3C94547}"/>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a:extLst>
            <a:ext uri="{FF2B5EF4-FFF2-40B4-BE49-F238E27FC236}">
              <a16:creationId xmlns:a16="http://schemas.microsoft.com/office/drawing/2014/main" id="{E5154196-711E-4477-B589-1E75D5046B37}"/>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a:extLst>
            <a:ext uri="{FF2B5EF4-FFF2-40B4-BE49-F238E27FC236}">
              <a16:creationId xmlns:a16="http://schemas.microsoft.com/office/drawing/2014/main" id="{1BF1A5C6-3E33-41DB-83DA-D0FD960AE18C}"/>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a:extLst>
            <a:ext uri="{FF2B5EF4-FFF2-40B4-BE49-F238E27FC236}">
              <a16:creationId xmlns:a16="http://schemas.microsoft.com/office/drawing/2014/main" id="{8546D27E-6478-44F3-9DFC-DD4A00FD24CA}"/>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a:extLst>
            <a:ext uri="{FF2B5EF4-FFF2-40B4-BE49-F238E27FC236}">
              <a16:creationId xmlns:a16="http://schemas.microsoft.com/office/drawing/2014/main" id="{125A08F9-6B50-49C1-8AA3-4E522656948F}"/>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債務償還比率は類似団体平均を上回っており、主な要因として消防庁舎や防災無線更新等によ</a:t>
          </a:r>
          <a:r>
            <a:rPr kumimoji="1" lang="ja-JP" altLang="en-US" sz="1000">
              <a:solidFill>
                <a:schemeClr val="dk1"/>
              </a:solidFill>
              <a:effectLst/>
              <a:latin typeface="+mn-lt"/>
              <a:ea typeface="+mn-ea"/>
              <a:cs typeface="+mn-cs"/>
            </a:rPr>
            <a:t>る</a:t>
          </a:r>
          <a:r>
            <a:rPr kumimoji="1" lang="ja-JP" altLang="ja-JP" sz="1000">
              <a:solidFill>
                <a:schemeClr val="dk1"/>
              </a:solidFill>
              <a:effectLst/>
              <a:latin typeface="+mn-lt"/>
              <a:ea typeface="+mn-ea"/>
              <a:cs typeface="+mn-cs"/>
            </a:rPr>
            <a:t>地方債発行額の増加により</a:t>
          </a:r>
          <a:r>
            <a:rPr kumimoji="1" lang="ja-JP" altLang="en-US"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比率も増加につながっていることが考えられる。この増加傾向は、中学校の統廃合、本庁舎更新等により比率はさらに増加が見込まれるが、令和３年度は交付税</a:t>
          </a:r>
          <a:r>
            <a:rPr kumimoji="1" lang="ja-JP" altLang="en-US" sz="1000">
              <a:solidFill>
                <a:schemeClr val="dk1"/>
              </a:solidFill>
              <a:effectLst/>
              <a:latin typeface="+mn-lt"/>
              <a:ea typeface="+mn-ea"/>
              <a:cs typeface="+mn-cs"/>
            </a:rPr>
            <a:t>や税収等の</a:t>
          </a:r>
          <a:r>
            <a:rPr kumimoji="1" lang="ja-JP" altLang="ja-JP" sz="1000">
              <a:solidFill>
                <a:schemeClr val="dk1"/>
              </a:solidFill>
              <a:effectLst/>
              <a:latin typeface="+mn-lt"/>
              <a:ea typeface="+mn-ea"/>
              <a:cs typeface="+mn-cs"/>
            </a:rPr>
            <a:t>増に</a:t>
          </a:r>
          <a:r>
            <a:rPr kumimoji="1" lang="ja-JP" altLang="en-US" sz="1000">
              <a:solidFill>
                <a:schemeClr val="dk1"/>
              </a:solidFill>
              <a:effectLst/>
              <a:latin typeface="+mn-lt"/>
              <a:ea typeface="+mn-ea"/>
              <a:cs typeface="+mn-cs"/>
            </a:rPr>
            <a:t>より、発生した</a:t>
          </a:r>
          <a:r>
            <a:rPr kumimoji="1" lang="ja-JP" altLang="ja-JP" sz="1000">
              <a:solidFill>
                <a:schemeClr val="dk1"/>
              </a:solidFill>
              <a:effectLst/>
              <a:latin typeface="+mn-lt"/>
              <a:ea typeface="+mn-ea"/>
              <a:cs typeface="+mn-cs"/>
            </a:rPr>
            <a:t>歳入超過</a:t>
          </a:r>
          <a:r>
            <a:rPr kumimoji="1" lang="ja-JP" altLang="en-US" sz="1000">
              <a:solidFill>
                <a:schemeClr val="dk1"/>
              </a:solidFill>
              <a:effectLst/>
              <a:latin typeface="+mn-lt"/>
              <a:ea typeface="+mn-ea"/>
              <a:cs typeface="+mn-cs"/>
            </a:rPr>
            <a:t>分を</a:t>
          </a:r>
          <a:r>
            <a:rPr kumimoji="1" lang="ja-JP" altLang="ja-JP" sz="1000">
              <a:solidFill>
                <a:schemeClr val="dk1"/>
              </a:solidFill>
              <a:effectLst/>
              <a:latin typeface="+mn-lt"/>
              <a:ea typeface="+mn-ea"/>
              <a:cs typeface="+mn-cs"/>
            </a:rPr>
            <a:t>公共施設等整備基金等に積立てたことによる一時的な減と思われるため、今後もこれまで以上に中長期的な財政見通しに注視する必要がある。</a:t>
          </a:r>
          <a:endParaRPr lang="ja-JP" altLang="ja-JP" sz="1000">
            <a:effectLst/>
          </a:endParaRPr>
        </a:p>
      </xdr:txBody>
    </xdr:sp>
    <xdr:clientData/>
  </xdr:twoCellAnchor>
  <xdr:oneCellAnchor>
    <xdr:from>
      <xdr:col>57</xdr:col>
      <xdr:colOff>111125</xdr:colOff>
      <xdr:row>23</xdr:row>
      <xdr:rowOff>47625</xdr:rowOff>
    </xdr:from>
    <xdr:ext cx="349839" cy="225703"/>
    <xdr:sp macro="" textlink="">
      <xdr:nvSpPr>
        <xdr:cNvPr id="110" name="テキスト ボックス 109">
          <a:extLst>
            <a:ext uri="{FF2B5EF4-FFF2-40B4-BE49-F238E27FC236}">
              <a16:creationId xmlns:a16="http://schemas.microsoft.com/office/drawing/2014/main" id="{B4278AF9-6D3D-4C76-8183-F7AE45AB5DC6}"/>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a:extLst>
            <a:ext uri="{FF2B5EF4-FFF2-40B4-BE49-F238E27FC236}">
              <a16:creationId xmlns:a16="http://schemas.microsoft.com/office/drawing/2014/main" id="{F906950C-B88E-4156-B984-A3B618B5DA1A}"/>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a:extLst>
            <a:ext uri="{FF2B5EF4-FFF2-40B4-BE49-F238E27FC236}">
              <a16:creationId xmlns:a16="http://schemas.microsoft.com/office/drawing/2014/main" id="{3F292741-BCCE-45F2-AD15-3E988B977181}"/>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3" name="直線コネクタ 112">
          <a:extLst>
            <a:ext uri="{FF2B5EF4-FFF2-40B4-BE49-F238E27FC236}">
              <a16:creationId xmlns:a16="http://schemas.microsoft.com/office/drawing/2014/main" id="{F3F7798A-23D5-41A7-BE8A-276B39D8E6FA}"/>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14" name="テキスト ボックス 113">
          <a:extLst>
            <a:ext uri="{FF2B5EF4-FFF2-40B4-BE49-F238E27FC236}">
              <a16:creationId xmlns:a16="http://schemas.microsoft.com/office/drawing/2014/main" id="{FA2B5472-A26A-4FFF-A7EB-C02E612EAD07}"/>
            </a:ext>
          </a:extLst>
        </xdr:cNvPr>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5" name="直線コネクタ 114">
          <a:extLst>
            <a:ext uri="{FF2B5EF4-FFF2-40B4-BE49-F238E27FC236}">
              <a16:creationId xmlns:a16="http://schemas.microsoft.com/office/drawing/2014/main" id="{A345C3DE-2168-44FE-B0BD-450029FCB516}"/>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6" name="テキスト ボックス 115">
          <a:extLst>
            <a:ext uri="{FF2B5EF4-FFF2-40B4-BE49-F238E27FC236}">
              <a16:creationId xmlns:a16="http://schemas.microsoft.com/office/drawing/2014/main" id="{439AB140-1FB7-4E23-93ED-82F84B35BF81}"/>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7" name="直線コネクタ 116">
          <a:extLst>
            <a:ext uri="{FF2B5EF4-FFF2-40B4-BE49-F238E27FC236}">
              <a16:creationId xmlns:a16="http://schemas.microsoft.com/office/drawing/2014/main" id="{5A70FC79-37F2-4CDD-83B7-AF03BC45AC7E}"/>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8" name="テキスト ボックス 117">
          <a:extLst>
            <a:ext uri="{FF2B5EF4-FFF2-40B4-BE49-F238E27FC236}">
              <a16:creationId xmlns:a16="http://schemas.microsoft.com/office/drawing/2014/main" id="{02708BAA-4BDC-49B4-92C5-A6DBFD3EE188}"/>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9" name="直線コネクタ 118">
          <a:extLst>
            <a:ext uri="{FF2B5EF4-FFF2-40B4-BE49-F238E27FC236}">
              <a16:creationId xmlns:a16="http://schemas.microsoft.com/office/drawing/2014/main" id="{3048D1B5-C508-4669-8462-2C06A22DE3C4}"/>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0" name="テキスト ボックス 119">
          <a:extLst>
            <a:ext uri="{FF2B5EF4-FFF2-40B4-BE49-F238E27FC236}">
              <a16:creationId xmlns:a16="http://schemas.microsoft.com/office/drawing/2014/main" id="{033BF214-6BCF-4499-AC01-93244133764D}"/>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1" name="直線コネクタ 120">
          <a:extLst>
            <a:ext uri="{FF2B5EF4-FFF2-40B4-BE49-F238E27FC236}">
              <a16:creationId xmlns:a16="http://schemas.microsoft.com/office/drawing/2014/main" id="{3E465AA5-D4D3-4D0B-A321-DDC9BF2A8D6C}"/>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2" name="テキスト ボックス 121">
          <a:extLst>
            <a:ext uri="{FF2B5EF4-FFF2-40B4-BE49-F238E27FC236}">
              <a16:creationId xmlns:a16="http://schemas.microsoft.com/office/drawing/2014/main" id="{BC22678B-32C5-41A7-BCE7-AC26BD9B39FA}"/>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a:extLst>
            <a:ext uri="{FF2B5EF4-FFF2-40B4-BE49-F238E27FC236}">
              <a16:creationId xmlns:a16="http://schemas.microsoft.com/office/drawing/2014/main" id="{02E0880B-9315-4812-ADD5-78033D84F189}"/>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4" name="債務償還比率グラフ枠">
          <a:extLst>
            <a:ext uri="{FF2B5EF4-FFF2-40B4-BE49-F238E27FC236}">
              <a16:creationId xmlns:a16="http://schemas.microsoft.com/office/drawing/2014/main" id="{9E1140EF-713B-45B8-82FA-8F5A0862032B}"/>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132800</xdr:rowOff>
    </xdr:to>
    <xdr:cxnSp macro="">
      <xdr:nvCxnSpPr>
        <xdr:cNvPr id="125" name="直線コネクタ 124">
          <a:extLst>
            <a:ext uri="{FF2B5EF4-FFF2-40B4-BE49-F238E27FC236}">
              <a16:creationId xmlns:a16="http://schemas.microsoft.com/office/drawing/2014/main" id="{6A4A3DD6-9B9F-4C96-9422-911AB569A148}"/>
            </a:ext>
          </a:extLst>
        </xdr:cNvPr>
        <xdr:cNvCxnSpPr/>
      </xdr:nvCxnSpPr>
      <xdr:spPr>
        <a:xfrm flipV="1">
          <a:off x="14793595" y="5312833"/>
          <a:ext cx="1269" cy="1249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136627</xdr:rowOff>
    </xdr:from>
    <xdr:ext cx="469744" cy="259045"/>
    <xdr:sp macro="" textlink="">
      <xdr:nvSpPr>
        <xdr:cNvPr id="126" name="債務償還比率最小値テキスト">
          <a:extLst>
            <a:ext uri="{FF2B5EF4-FFF2-40B4-BE49-F238E27FC236}">
              <a16:creationId xmlns:a16="http://schemas.microsoft.com/office/drawing/2014/main" id="{69E932B7-2CDE-4ED0-8C9A-93F17B00B0B5}"/>
            </a:ext>
          </a:extLst>
        </xdr:cNvPr>
        <xdr:cNvSpPr txBox="1"/>
      </xdr:nvSpPr>
      <xdr:spPr>
        <a:xfrm>
          <a:off x="14846300" y="6566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132800</xdr:rowOff>
    </xdr:from>
    <xdr:to>
      <xdr:col>76</xdr:col>
      <xdr:colOff>111125</xdr:colOff>
      <xdr:row>33</xdr:row>
      <xdr:rowOff>132800</xdr:rowOff>
    </xdr:to>
    <xdr:cxnSp macro="">
      <xdr:nvCxnSpPr>
        <xdr:cNvPr id="127" name="直線コネクタ 126">
          <a:extLst>
            <a:ext uri="{FF2B5EF4-FFF2-40B4-BE49-F238E27FC236}">
              <a16:creationId xmlns:a16="http://schemas.microsoft.com/office/drawing/2014/main" id="{EF0DA43D-4CA8-4F99-B407-8BDE971F9601}"/>
            </a:ext>
          </a:extLst>
        </xdr:cNvPr>
        <xdr:cNvCxnSpPr/>
      </xdr:nvCxnSpPr>
      <xdr:spPr>
        <a:xfrm>
          <a:off x="14706600" y="6562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28" name="債務償還比率最大値テキスト">
          <a:extLst>
            <a:ext uri="{FF2B5EF4-FFF2-40B4-BE49-F238E27FC236}">
              <a16:creationId xmlns:a16="http://schemas.microsoft.com/office/drawing/2014/main" id="{1BCA1056-B3C2-4B41-B980-C97336836A61}"/>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29" name="直線コネクタ 128">
          <a:extLst>
            <a:ext uri="{FF2B5EF4-FFF2-40B4-BE49-F238E27FC236}">
              <a16:creationId xmlns:a16="http://schemas.microsoft.com/office/drawing/2014/main" id="{9F367A46-484F-43F8-BAAE-044AA6B7A03A}"/>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164937</xdr:rowOff>
    </xdr:from>
    <xdr:ext cx="469744" cy="259045"/>
    <xdr:sp macro="" textlink="">
      <xdr:nvSpPr>
        <xdr:cNvPr id="130" name="債務償還比率平均値テキスト">
          <a:extLst>
            <a:ext uri="{FF2B5EF4-FFF2-40B4-BE49-F238E27FC236}">
              <a16:creationId xmlns:a16="http://schemas.microsoft.com/office/drawing/2014/main" id="{B8B95848-39D2-472E-8326-BBD6660805F3}"/>
            </a:ext>
          </a:extLst>
        </xdr:cNvPr>
        <xdr:cNvSpPr txBox="1"/>
      </xdr:nvSpPr>
      <xdr:spPr>
        <a:xfrm>
          <a:off x="14846300" y="5908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142060</xdr:rowOff>
    </xdr:from>
    <xdr:to>
      <xdr:col>76</xdr:col>
      <xdr:colOff>73025</xdr:colOff>
      <xdr:row>31</xdr:row>
      <xdr:rowOff>72210</xdr:rowOff>
    </xdr:to>
    <xdr:sp macro="" textlink="">
      <xdr:nvSpPr>
        <xdr:cNvPr id="131" name="フローチャート: 判断 130">
          <a:extLst>
            <a:ext uri="{FF2B5EF4-FFF2-40B4-BE49-F238E27FC236}">
              <a16:creationId xmlns:a16="http://schemas.microsoft.com/office/drawing/2014/main" id="{4141BA24-AAD9-4B6D-8F3E-CC0EBB64CDF9}"/>
            </a:ext>
          </a:extLst>
        </xdr:cNvPr>
        <xdr:cNvSpPr/>
      </xdr:nvSpPr>
      <xdr:spPr>
        <a:xfrm>
          <a:off x="14744700" y="6057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143690</xdr:rowOff>
    </xdr:from>
    <xdr:to>
      <xdr:col>72</xdr:col>
      <xdr:colOff>123825</xdr:colOff>
      <xdr:row>32</xdr:row>
      <xdr:rowOff>73840</xdr:rowOff>
    </xdr:to>
    <xdr:sp macro="" textlink="">
      <xdr:nvSpPr>
        <xdr:cNvPr id="132" name="フローチャート: 判断 131">
          <a:extLst>
            <a:ext uri="{FF2B5EF4-FFF2-40B4-BE49-F238E27FC236}">
              <a16:creationId xmlns:a16="http://schemas.microsoft.com/office/drawing/2014/main" id="{998DDA7C-ACB5-4ED5-BD49-52EEB201B732}"/>
            </a:ext>
          </a:extLst>
        </xdr:cNvPr>
        <xdr:cNvSpPr/>
      </xdr:nvSpPr>
      <xdr:spPr>
        <a:xfrm>
          <a:off x="14033500" y="6230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32</xdr:row>
      <xdr:rowOff>114734</xdr:rowOff>
    </xdr:from>
    <xdr:to>
      <xdr:col>68</xdr:col>
      <xdr:colOff>123825</xdr:colOff>
      <xdr:row>33</xdr:row>
      <xdr:rowOff>44884</xdr:rowOff>
    </xdr:to>
    <xdr:sp macro="" textlink="">
      <xdr:nvSpPr>
        <xdr:cNvPr id="133" name="フローチャート: 判断 132">
          <a:extLst>
            <a:ext uri="{FF2B5EF4-FFF2-40B4-BE49-F238E27FC236}">
              <a16:creationId xmlns:a16="http://schemas.microsoft.com/office/drawing/2014/main" id="{C38E4F1E-E044-4727-AEBE-0BF6098F1229}"/>
            </a:ext>
          </a:extLst>
        </xdr:cNvPr>
        <xdr:cNvSpPr/>
      </xdr:nvSpPr>
      <xdr:spPr>
        <a:xfrm>
          <a:off x="13271500" y="6372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32</xdr:row>
      <xdr:rowOff>112755</xdr:rowOff>
    </xdr:from>
    <xdr:to>
      <xdr:col>64</xdr:col>
      <xdr:colOff>123825</xdr:colOff>
      <xdr:row>33</xdr:row>
      <xdr:rowOff>42905</xdr:rowOff>
    </xdr:to>
    <xdr:sp macro="" textlink="">
      <xdr:nvSpPr>
        <xdr:cNvPr id="134" name="フローチャート: 判断 133">
          <a:extLst>
            <a:ext uri="{FF2B5EF4-FFF2-40B4-BE49-F238E27FC236}">
              <a16:creationId xmlns:a16="http://schemas.microsoft.com/office/drawing/2014/main" id="{9229415F-8472-497C-BD71-C02B9E480CFA}"/>
            </a:ext>
          </a:extLst>
        </xdr:cNvPr>
        <xdr:cNvSpPr/>
      </xdr:nvSpPr>
      <xdr:spPr>
        <a:xfrm>
          <a:off x="12509500" y="637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32</xdr:row>
      <xdr:rowOff>98182</xdr:rowOff>
    </xdr:from>
    <xdr:to>
      <xdr:col>60</xdr:col>
      <xdr:colOff>123825</xdr:colOff>
      <xdr:row>33</xdr:row>
      <xdr:rowOff>28332</xdr:rowOff>
    </xdr:to>
    <xdr:sp macro="" textlink="">
      <xdr:nvSpPr>
        <xdr:cNvPr id="135" name="フローチャート: 判断 134">
          <a:extLst>
            <a:ext uri="{FF2B5EF4-FFF2-40B4-BE49-F238E27FC236}">
              <a16:creationId xmlns:a16="http://schemas.microsoft.com/office/drawing/2014/main" id="{321071F7-1C60-4EEB-B5F5-39C85FEE926D}"/>
            </a:ext>
          </a:extLst>
        </xdr:cNvPr>
        <xdr:cNvSpPr/>
      </xdr:nvSpPr>
      <xdr:spPr>
        <a:xfrm>
          <a:off x="11747500" y="6356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id="{F664AEB0-2963-4218-8071-66298EA49E5C}"/>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D73E3E1B-DC8F-44EA-BCF4-87427855FDDF}"/>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464AFBA3-D18E-4D9C-9AC8-DE59ACE4EE5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5480EB1D-6579-41BA-A9F1-F4C9956C99CA}"/>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8D178577-81DE-492C-84C9-398ABCFD115B}"/>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99071</xdr:rowOff>
    </xdr:from>
    <xdr:to>
      <xdr:col>76</xdr:col>
      <xdr:colOff>73025</xdr:colOff>
      <xdr:row>32</xdr:row>
      <xdr:rowOff>29221</xdr:rowOff>
    </xdr:to>
    <xdr:sp macro="" textlink="">
      <xdr:nvSpPr>
        <xdr:cNvPr id="141" name="楕円 140">
          <a:extLst>
            <a:ext uri="{FF2B5EF4-FFF2-40B4-BE49-F238E27FC236}">
              <a16:creationId xmlns:a16="http://schemas.microsoft.com/office/drawing/2014/main" id="{B0CED1D2-C84D-441A-8E3E-1D30DDFC490E}"/>
            </a:ext>
          </a:extLst>
        </xdr:cNvPr>
        <xdr:cNvSpPr/>
      </xdr:nvSpPr>
      <xdr:spPr>
        <a:xfrm>
          <a:off x="14744700" y="618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77498</xdr:rowOff>
    </xdr:from>
    <xdr:ext cx="469744" cy="259045"/>
    <xdr:sp macro="" textlink="">
      <xdr:nvSpPr>
        <xdr:cNvPr id="142" name="債務償還比率該当値テキスト">
          <a:extLst>
            <a:ext uri="{FF2B5EF4-FFF2-40B4-BE49-F238E27FC236}">
              <a16:creationId xmlns:a16="http://schemas.microsoft.com/office/drawing/2014/main" id="{BC742B83-1FCB-4218-B01E-91EEA01E0C50}"/>
            </a:ext>
          </a:extLst>
        </xdr:cNvPr>
        <xdr:cNvSpPr txBox="1"/>
      </xdr:nvSpPr>
      <xdr:spPr>
        <a:xfrm>
          <a:off x="14846300" y="6163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164031</xdr:rowOff>
    </xdr:from>
    <xdr:to>
      <xdr:col>72</xdr:col>
      <xdr:colOff>123825</xdr:colOff>
      <xdr:row>33</xdr:row>
      <xdr:rowOff>94181</xdr:rowOff>
    </xdr:to>
    <xdr:sp macro="" textlink="">
      <xdr:nvSpPr>
        <xdr:cNvPr id="143" name="楕円 142">
          <a:extLst>
            <a:ext uri="{FF2B5EF4-FFF2-40B4-BE49-F238E27FC236}">
              <a16:creationId xmlns:a16="http://schemas.microsoft.com/office/drawing/2014/main" id="{93E89B0C-F798-4BE1-B84D-437775484762}"/>
            </a:ext>
          </a:extLst>
        </xdr:cNvPr>
        <xdr:cNvSpPr/>
      </xdr:nvSpPr>
      <xdr:spPr>
        <a:xfrm>
          <a:off x="14033500" y="6421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149871</xdr:rowOff>
    </xdr:from>
    <xdr:to>
      <xdr:col>76</xdr:col>
      <xdr:colOff>22225</xdr:colOff>
      <xdr:row>33</xdr:row>
      <xdr:rowOff>43381</xdr:rowOff>
    </xdr:to>
    <xdr:cxnSp macro="">
      <xdr:nvCxnSpPr>
        <xdr:cNvPr id="144" name="直線コネクタ 143">
          <a:extLst>
            <a:ext uri="{FF2B5EF4-FFF2-40B4-BE49-F238E27FC236}">
              <a16:creationId xmlns:a16="http://schemas.microsoft.com/office/drawing/2014/main" id="{A6EB7A1C-E68D-4AE9-9650-C40C03DD7A0C}"/>
            </a:ext>
          </a:extLst>
        </xdr:cNvPr>
        <xdr:cNvCxnSpPr/>
      </xdr:nvCxnSpPr>
      <xdr:spPr>
        <a:xfrm flipV="1">
          <a:off x="14084300" y="6236346"/>
          <a:ext cx="711200" cy="236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90985</xdr:rowOff>
    </xdr:from>
    <xdr:to>
      <xdr:col>68</xdr:col>
      <xdr:colOff>123825</xdr:colOff>
      <xdr:row>33</xdr:row>
      <xdr:rowOff>21135</xdr:rowOff>
    </xdr:to>
    <xdr:sp macro="" textlink="">
      <xdr:nvSpPr>
        <xdr:cNvPr id="145" name="楕円 144">
          <a:extLst>
            <a:ext uri="{FF2B5EF4-FFF2-40B4-BE49-F238E27FC236}">
              <a16:creationId xmlns:a16="http://schemas.microsoft.com/office/drawing/2014/main" id="{B0F49A98-FDF1-4B74-B7A1-A991BBFB3C33}"/>
            </a:ext>
          </a:extLst>
        </xdr:cNvPr>
        <xdr:cNvSpPr/>
      </xdr:nvSpPr>
      <xdr:spPr>
        <a:xfrm>
          <a:off x="13271500" y="6348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141785</xdr:rowOff>
    </xdr:from>
    <xdr:to>
      <xdr:col>72</xdr:col>
      <xdr:colOff>73025</xdr:colOff>
      <xdr:row>33</xdr:row>
      <xdr:rowOff>43381</xdr:rowOff>
    </xdr:to>
    <xdr:cxnSp macro="">
      <xdr:nvCxnSpPr>
        <xdr:cNvPr id="146" name="直線コネクタ 145">
          <a:extLst>
            <a:ext uri="{FF2B5EF4-FFF2-40B4-BE49-F238E27FC236}">
              <a16:creationId xmlns:a16="http://schemas.microsoft.com/office/drawing/2014/main" id="{F70CC436-3559-477B-B378-C5AF9521A538}"/>
            </a:ext>
          </a:extLst>
        </xdr:cNvPr>
        <xdr:cNvCxnSpPr/>
      </xdr:nvCxnSpPr>
      <xdr:spPr>
        <a:xfrm>
          <a:off x="13322300" y="6399710"/>
          <a:ext cx="762000" cy="73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144769</xdr:rowOff>
    </xdr:from>
    <xdr:to>
      <xdr:col>64</xdr:col>
      <xdr:colOff>123825</xdr:colOff>
      <xdr:row>32</xdr:row>
      <xdr:rowOff>74919</xdr:rowOff>
    </xdr:to>
    <xdr:sp macro="" textlink="">
      <xdr:nvSpPr>
        <xdr:cNvPr id="147" name="楕円 146">
          <a:extLst>
            <a:ext uri="{FF2B5EF4-FFF2-40B4-BE49-F238E27FC236}">
              <a16:creationId xmlns:a16="http://schemas.microsoft.com/office/drawing/2014/main" id="{45ABA461-CDBC-40D2-9990-9AB1D3E8BA09}"/>
            </a:ext>
          </a:extLst>
        </xdr:cNvPr>
        <xdr:cNvSpPr/>
      </xdr:nvSpPr>
      <xdr:spPr>
        <a:xfrm>
          <a:off x="12509500" y="623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24119</xdr:rowOff>
    </xdr:from>
    <xdr:to>
      <xdr:col>68</xdr:col>
      <xdr:colOff>73025</xdr:colOff>
      <xdr:row>32</xdr:row>
      <xdr:rowOff>141785</xdr:rowOff>
    </xdr:to>
    <xdr:cxnSp macro="">
      <xdr:nvCxnSpPr>
        <xdr:cNvPr id="148" name="直線コネクタ 147">
          <a:extLst>
            <a:ext uri="{FF2B5EF4-FFF2-40B4-BE49-F238E27FC236}">
              <a16:creationId xmlns:a16="http://schemas.microsoft.com/office/drawing/2014/main" id="{48408C8A-2541-49EC-9CE1-019E41E742B8}"/>
            </a:ext>
          </a:extLst>
        </xdr:cNvPr>
        <xdr:cNvCxnSpPr/>
      </xdr:nvCxnSpPr>
      <xdr:spPr>
        <a:xfrm>
          <a:off x="12560300" y="6282044"/>
          <a:ext cx="762000" cy="117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62907</xdr:rowOff>
    </xdr:from>
    <xdr:to>
      <xdr:col>60</xdr:col>
      <xdr:colOff>123825</xdr:colOff>
      <xdr:row>31</xdr:row>
      <xdr:rowOff>164507</xdr:rowOff>
    </xdr:to>
    <xdr:sp macro="" textlink="">
      <xdr:nvSpPr>
        <xdr:cNvPr id="149" name="楕円 148">
          <a:extLst>
            <a:ext uri="{FF2B5EF4-FFF2-40B4-BE49-F238E27FC236}">
              <a16:creationId xmlns:a16="http://schemas.microsoft.com/office/drawing/2014/main" id="{8B678E70-D688-4B07-9F09-F12ED67848F4}"/>
            </a:ext>
          </a:extLst>
        </xdr:cNvPr>
        <xdr:cNvSpPr/>
      </xdr:nvSpPr>
      <xdr:spPr>
        <a:xfrm>
          <a:off x="11747500" y="6149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113707</xdr:rowOff>
    </xdr:from>
    <xdr:to>
      <xdr:col>64</xdr:col>
      <xdr:colOff>73025</xdr:colOff>
      <xdr:row>32</xdr:row>
      <xdr:rowOff>24119</xdr:rowOff>
    </xdr:to>
    <xdr:cxnSp macro="">
      <xdr:nvCxnSpPr>
        <xdr:cNvPr id="150" name="直線コネクタ 149">
          <a:extLst>
            <a:ext uri="{FF2B5EF4-FFF2-40B4-BE49-F238E27FC236}">
              <a16:creationId xmlns:a16="http://schemas.microsoft.com/office/drawing/2014/main" id="{94255862-4C85-4E7A-B371-439F9172A150}"/>
            </a:ext>
          </a:extLst>
        </xdr:cNvPr>
        <xdr:cNvCxnSpPr/>
      </xdr:nvCxnSpPr>
      <xdr:spPr>
        <a:xfrm>
          <a:off x="11798300" y="6200182"/>
          <a:ext cx="762000" cy="81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90367</xdr:rowOff>
    </xdr:from>
    <xdr:ext cx="469744" cy="259045"/>
    <xdr:sp macro="" textlink="">
      <xdr:nvSpPr>
        <xdr:cNvPr id="151" name="n_1aveValue債務償還比率">
          <a:extLst>
            <a:ext uri="{FF2B5EF4-FFF2-40B4-BE49-F238E27FC236}">
              <a16:creationId xmlns:a16="http://schemas.microsoft.com/office/drawing/2014/main" id="{B230484F-379E-4AEF-9767-7B99A4DA019F}"/>
            </a:ext>
          </a:extLst>
        </xdr:cNvPr>
        <xdr:cNvSpPr txBox="1"/>
      </xdr:nvSpPr>
      <xdr:spPr>
        <a:xfrm>
          <a:off x="13836727" y="6005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33</xdr:row>
      <xdr:rowOff>36011</xdr:rowOff>
    </xdr:from>
    <xdr:ext cx="469744" cy="259045"/>
    <xdr:sp macro="" textlink="">
      <xdr:nvSpPr>
        <xdr:cNvPr id="152" name="n_2aveValue債務償還比率">
          <a:extLst>
            <a:ext uri="{FF2B5EF4-FFF2-40B4-BE49-F238E27FC236}">
              <a16:creationId xmlns:a16="http://schemas.microsoft.com/office/drawing/2014/main" id="{ED0D614E-B7CD-48E7-92DD-DACA25BBD5D6}"/>
            </a:ext>
          </a:extLst>
        </xdr:cNvPr>
        <xdr:cNvSpPr txBox="1"/>
      </xdr:nvSpPr>
      <xdr:spPr>
        <a:xfrm>
          <a:off x="13087427" y="6465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34032</xdr:rowOff>
    </xdr:from>
    <xdr:ext cx="469744" cy="259045"/>
    <xdr:sp macro="" textlink="">
      <xdr:nvSpPr>
        <xdr:cNvPr id="153" name="n_3aveValue債務償還比率">
          <a:extLst>
            <a:ext uri="{FF2B5EF4-FFF2-40B4-BE49-F238E27FC236}">
              <a16:creationId xmlns:a16="http://schemas.microsoft.com/office/drawing/2014/main" id="{E9A9C2FF-675D-46ED-9FC1-53A8D06F1C1A}"/>
            </a:ext>
          </a:extLst>
        </xdr:cNvPr>
        <xdr:cNvSpPr txBox="1"/>
      </xdr:nvSpPr>
      <xdr:spPr>
        <a:xfrm>
          <a:off x="12325427" y="6463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33</xdr:row>
      <xdr:rowOff>19459</xdr:rowOff>
    </xdr:from>
    <xdr:ext cx="469744" cy="259045"/>
    <xdr:sp macro="" textlink="">
      <xdr:nvSpPr>
        <xdr:cNvPr id="154" name="n_4aveValue債務償還比率">
          <a:extLst>
            <a:ext uri="{FF2B5EF4-FFF2-40B4-BE49-F238E27FC236}">
              <a16:creationId xmlns:a16="http://schemas.microsoft.com/office/drawing/2014/main" id="{FCA43BBA-72D8-495B-839C-EE636E768D40}"/>
            </a:ext>
          </a:extLst>
        </xdr:cNvPr>
        <xdr:cNvSpPr txBox="1"/>
      </xdr:nvSpPr>
      <xdr:spPr>
        <a:xfrm>
          <a:off x="11563427" y="6448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85308</xdr:rowOff>
    </xdr:from>
    <xdr:ext cx="469744" cy="259045"/>
    <xdr:sp macro="" textlink="">
      <xdr:nvSpPr>
        <xdr:cNvPr id="155" name="n_1mainValue債務償還比率">
          <a:extLst>
            <a:ext uri="{FF2B5EF4-FFF2-40B4-BE49-F238E27FC236}">
              <a16:creationId xmlns:a16="http://schemas.microsoft.com/office/drawing/2014/main" id="{D687D80B-060B-4C19-A6AC-8C045BD3EEE8}"/>
            </a:ext>
          </a:extLst>
        </xdr:cNvPr>
        <xdr:cNvSpPr txBox="1"/>
      </xdr:nvSpPr>
      <xdr:spPr>
        <a:xfrm>
          <a:off x="13836727" y="6514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37662</xdr:rowOff>
    </xdr:from>
    <xdr:ext cx="469744" cy="259045"/>
    <xdr:sp macro="" textlink="">
      <xdr:nvSpPr>
        <xdr:cNvPr id="156" name="n_2mainValue債務償還比率">
          <a:extLst>
            <a:ext uri="{FF2B5EF4-FFF2-40B4-BE49-F238E27FC236}">
              <a16:creationId xmlns:a16="http://schemas.microsoft.com/office/drawing/2014/main" id="{85BCB311-C2B0-4689-9AC0-812EBD814DFD}"/>
            </a:ext>
          </a:extLst>
        </xdr:cNvPr>
        <xdr:cNvSpPr txBox="1"/>
      </xdr:nvSpPr>
      <xdr:spPr>
        <a:xfrm>
          <a:off x="13087427" y="6124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91446</xdr:rowOff>
    </xdr:from>
    <xdr:ext cx="469744" cy="259045"/>
    <xdr:sp macro="" textlink="">
      <xdr:nvSpPr>
        <xdr:cNvPr id="157" name="n_3mainValue債務償還比率">
          <a:extLst>
            <a:ext uri="{FF2B5EF4-FFF2-40B4-BE49-F238E27FC236}">
              <a16:creationId xmlns:a16="http://schemas.microsoft.com/office/drawing/2014/main" id="{7EB210D7-F709-4ED4-A4A2-98B9966061E0}"/>
            </a:ext>
          </a:extLst>
        </xdr:cNvPr>
        <xdr:cNvSpPr txBox="1"/>
      </xdr:nvSpPr>
      <xdr:spPr>
        <a:xfrm>
          <a:off x="12325427" y="6006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9584</xdr:rowOff>
    </xdr:from>
    <xdr:ext cx="469744" cy="259045"/>
    <xdr:sp macro="" textlink="">
      <xdr:nvSpPr>
        <xdr:cNvPr id="158" name="n_4mainValue債務償還比率">
          <a:extLst>
            <a:ext uri="{FF2B5EF4-FFF2-40B4-BE49-F238E27FC236}">
              <a16:creationId xmlns:a16="http://schemas.microsoft.com/office/drawing/2014/main" id="{A4563B6C-5CBA-4D0A-BA13-80EFC21649BB}"/>
            </a:ext>
          </a:extLst>
        </xdr:cNvPr>
        <xdr:cNvSpPr txBox="1"/>
      </xdr:nvSpPr>
      <xdr:spPr>
        <a:xfrm>
          <a:off x="11563427" y="5924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9" name="正方形/長方形 158">
          <a:extLst>
            <a:ext uri="{FF2B5EF4-FFF2-40B4-BE49-F238E27FC236}">
              <a16:creationId xmlns:a16="http://schemas.microsoft.com/office/drawing/2014/main" id="{27F2ABC5-6C77-4EB9-8A68-3D9F1BC89C66}"/>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0" name="正方形/長方形 159">
          <a:extLst>
            <a:ext uri="{FF2B5EF4-FFF2-40B4-BE49-F238E27FC236}">
              <a16:creationId xmlns:a16="http://schemas.microsoft.com/office/drawing/2014/main" id="{9DAE545E-1196-4666-9F0C-6D7C269813D7}"/>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1" name="テキスト ボックス 160">
          <a:extLst>
            <a:ext uri="{FF2B5EF4-FFF2-40B4-BE49-F238E27FC236}">
              <a16:creationId xmlns:a16="http://schemas.microsoft.com/office/drawing/2014/main" id="{FCF78EA7-9C39-42D5-ACFA-BCC92DBB537B}"/>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2" name="テキスト ボックス 161">
          <a:extLst>
            <a:ext uri="{FF2B5EF4-FFF2-40B4-BE49-F238E27FC236}">
              <a16:creationId xmlns:a16="http://schemas.microsoft.com/office/drawing/2014/main" id="{9C177E24-3371-4E1B-BAA8-C0C4845732B1}"/>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3" name="テキスト ボックス 162">
          <a:extLst>
            <a:ext uri="{FF2B5EF4-FFF2-40B4-BE49-F238E27FC236}">
              <a16:creationId xmlns:a16="http://schemas.microsoft.com/office/drawing/2014/main" id="{01674728-E057-49CC-BA70-A5A12A542DD6}"/>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4" name="テキスト ボックス 163">
          <a:extLst>
            <a:ext uri="{FF2B5EF4-FFF2-40B4-BE49-F238E27FC236}">
              <a16:creationId xmlns:a16="http://schemas.microsoft.com/office/drawing/2014/main" id="{14EEB20E-D6F5-474D-8FDF-C03E3E722055}"/>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DAB59A81-4EFB-4F83-9583-D90479192CE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4BA9B750-9F43-4039-A56B-B61D3187AD31}"/>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E329F2E-2FBE-4DA9-AF98-20F099BC1763}"/>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DE239593-D8AB-4B6D-9981-3F6846EA2FCB}"/>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青森県平内町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3FD94974-FEF2-42F7-ADAC-2454516CD1F3}"/>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C0D922C0-175A-4EE0-AD82-65C54B12F113}"/>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43F0D039-5DD6-499B-80DA-65C85FB98747}"/>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F7903F1D-B517-4C4E-AD46-3498391486DC}"/>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3D0BF9F7-0D96-41E6-AD48-EF4783AE4BC9}"/>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9DED6073-6FEB-47E8-80DF-17007F66135B}"/>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10,422
10,385
217.09
8,325,715
8,157,029
164,050
4,506,612
7,477,265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D5709C65-DBC0-462A-ADC2-5CA73BF7DD9A}"/>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852645C9-16F2-4526-997E-3D032FAC051E}"/>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ACD1F3E-0230-402D-8BAE-F8CA3A11381A}"/>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69.7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C3984C77-DFC2-4711-A94E-2C4055C39F47}"/>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E6EB0CD5-8123-4436-B8E1-96DCADB3F622}"/>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9A17FDF5-CDDF-4A50-8EF4-A229E7366254}"/>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615D6122-8EA5-420A-BBC7-1AA8697B1C3C}"/>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8006A670-2B20-4FC7-933A-DB80E2D81DDD}"/>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C194C149-7DBD-4F36-8D4F-B166623B7837}"/>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3B169B6B-A584-42E1-96A1-35DC84EEFF12}"/>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8B74A84C-EF1D-4B1C-A9D5-EE47D77FD911}"/>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E763573A-EB90-4BF3-9D75-B48A789277E6}"/>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385FEE46-8049-4EAD-BE44-6B7EFC447519}"/>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32C24A93-BDC0-49AC-AD50-400350552D22}"/>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5C736452-4734-4B1F-90F7-22D98B8CD824}"/>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9B0F8CFB-08D3-40DC-A5AA-6F50E0CF1FC8}"/>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58FE49B3-7585-491C-A1FC-3D9B1514ECFE}"/>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5DD1A010-CA96-4F0C-B1FC-C9915A75045A}"/>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789876C8-78EB-48DE-A249-A607A2519AA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7EF0FAB2-C2B8-45B9-AE29-B7032825B79E}"/>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9BA7747E-85FF-4CFB-AA5B-6AC2006149F3}"/>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8448AA64-95EE-4995-A634-24823CCCCA75}"/>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26AA9648-616C-4E09-845C-EC32ED3DF95A}"/>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FDC77135-8765-428B-B6AD-7796F678F4DC}"/>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9AA4BA79-EF7B-46D2-91EF-A61028ACA946}"/>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81D02E49-CE5D-4671-8580-72FA36B21827}"/>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DF1A44E4-5E4D-4480-9135-1DF829EF5DF6}"/>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44EC8A12-6E4B-46BA-BC68-B7A9CAA576FB}"/>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87EBBDC8-D181-4EF9-95B1-08019BA4066A}"/>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105C3B2E-561D-4383-AA65-4389E6710999}"/>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168EFB26-5A95-4BC5-B5E7-2551E84EDE75}"/>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278C4C99-66B9-4C56-9645-64A365CC647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C0D5C064-BE0C-4513-84CC-1143FEB05649}"/>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205FAE40-CD85-4875-9606-B5446E313B1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39876BB-1B27-4ACF-A17C-9A6D6FB2B19B}"/>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8E9C27E4-232C-4435-B742-67E1D7D4F961}"/>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2B19F8AA-089E-4A6E-B396-95069BE103E5}"/>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42973342-1D40-4467-8683-20EC80762874}"/>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9AE672C8-260C-4470-B156-710BA911B3CD}"/>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932F38F8-399C-4D48-B809-95C98969F89D}"/>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356267B7-7624-42DF-A24D-F92614647D1D}"/>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E1C2BA7A-8259-40ED-B997-08001DDE4799}"/>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633B9411-29CB-450E-9737-895E268D64CD}"/>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31949</xdr:rowOff>
    </xdr:from>
    <xdr:ext cx="403059" cy="259045"/>
    <xdr:sp macro="" textlink="">
      <xdr:nvSpPr>
        <xdr:cNvPr id="55" name="テキスト ボックス 54">
          <a:extLst>
            <a:ext uri="{FF2B5EF4-FFF2-40B4-BE49-F238E27FC236}">
              <a16:creationId xmlns:a16="http://schemas.microsoft.com/office/drawing/2014/main" id="{285AAF9A-64B2-4DD0-8260-0DA133CB651E}"/>
            </a:ext>
          </a:extLst>
        </xdr:cNvPr>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797FFD73-AD80-4101-A58E-B7901A145268}"/>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7" name="テキスト ボックス 56">
          <a:extLst>
            <a:ext uri="{FF2B5EF4-FFF2-40B4-BE49-F238E27FC236}">
              <a16:creationId xmlns:a16="http://schemas.microsoft.com/office/drawing/2014/main" id="{C9127559-C8E0-4D70-B87F-3CB1EC587803}"/>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8" name="【道路】&#10;有形固定資産減価償却率グラフ枠">
          <a:extLst>
            <a:ext uri="{FF2B5EF4-FFF2-40B4-BE49-F238E27FC236}">
              <a16:creationId xmlns:a16="http://schemas.microsoft.com/office/drawing/2014/main" id="{7178EF1A-A41A-4AEC-B7A3-A3AB28296B64}"/>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144780</xdr:rowOff>
    </xdr:from>
    <xdr:to>
      <xdr:col>24</xdr:col>
      <xdr:colOff>62865</xdr:colOff>
      <xdr:row>42</xdr:row>
      <xdr:rowOff>43543</xdr:rowOff>
    </xdr:to>
    <xdr:cxnSp macro="">
      <xdr:nvCxnSpPr>
        <xdr:cNvPr id="59" name="直線コネクタ 58">
          <a:extLst>
            <a:ext uri="{FF2B5EF4-FFF2-40B4-BE49-F238E27FC236}">
              <a16:creationId xmlns:a16="http://schemas.microsoft.com/office/drawing/2014/main" id="{260A5A29-F5AF-4B55-9D9E-D0992BA7344B}"/>
            </a:ext>
          </a:extLst>
        </xdr:cNvPr>
        <xdr:cNvCxnSpPr/>
      </xdr:nvCxnSpPr>
      <xdr:spPr>
        <a:xfrm flipV="1">
          <a:off x="4634865" y="5631180"/>
          <a:ext cx="0" cy="16132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47370</xdr:rowOff>
    </xdr:from>
    <xdr:ext cx="405111" cy="259045"/>
    <xdr:sp macro="" textlink="">
      <xdr:nvSpPr>
        <xdr:cNvPr id="60" name="【道路】&#10;有形固定資産減価償却率最小値テキスト">
          <a:extLst>
            <a:ext uri="{FF2B5EF4-FFF2-40B4-BE49-F238E27FC236}">
              <a16:creationId xmlns:a16="http://schemas.microsoft.com/office/drawing/2014/main" id="{D0D6D600-5829-4E3E-86C7-D305D2E26D36}"/>
            </a:ext>
          </a:extLst>
        </xdr:cNvPr>
        <xdr:cNvSpPr txBox="1"/>
      </xdr:nvSpPr>
      <xdr:spPr>
        <a:xfrm>
          <a:off x="4673600" y="7248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43543</xdr:rowOff>
    </xdr:from>
    <xdr:to>
      <xdr:col>24</xdr:col>
      <xdr:colOff>152400</xdr:colOff>
      <xdr:row>42</xdr:row>
      <xdr:rowOff>43543</xdr:rowOff>
    </xdr:to>
    <xdr:cxnSp macro="">
      <xdr:nvCxnSpPr>
        <xdr:cNvPr id="61" name="直線コネクタ 60">
          <a:extLst>
            <a:ext uri="{FF2B5EF4-FFF2-40B4-BE49-F238E27FC236}">
              <a16:creationId xmlns:a16="http://schemas.microsoft.com/office/drawing/2014/main" id="{0CA1C689-88B0-4A62-B707-A9B0BA6519AE}"/>
            </a:ext>
          </a:extLst>
        </xdr:cNvPr>
        <xdr:cNvCxnSpPr/>
      </xdr:nvCxnSpPr>
      <xdr:spPr>
        <a:xfrm>
          <a:off x="4546600" y="7244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91457</xdr:rowOff>
    </xdr:from>
    <xdr:ext cx="405111" cy="259045"/>
    <xdr:sp macro="" textlink="">
      <xdr:nvSpPr>
        <xdr:cNvPr id="62" name="【道路】&#10;有形固定資産減価償却率最大値テキスト">
          <a:extLst>
            <a:ext uri="{FF2B5EF4-FFF2-40B4-BE49-F238E27FC236}">
              <a16:creationId xmlns:a16="http://schemas.microsoft.com/office/drawing/2014/main" id="{D1D642BD-05BC-4B30-B23A-F4A880E62DEB}"/>
            </a:ext>
          </a:extLst>
        </xdr:cNvPr>
        <xdr:cNvSpPr txBox="1"/>
      </xdr:nvSpPr>
      <xdr:spPr>
        <a:xfrm>
          <a:off x="4673600" y="540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144780</xdr:rowOff>
    </xdr:from>
    <xdr:to>
      <xdr:col>24</xdr:col>
      <xdr:colOff>152400</xdr:colOff>
      <xdr:row>32</xdr:row>
      <xdr:rowOff>144780</xdr:rowOff>
    </xdr:to>
    <xdr:cxnSp macro="">
      <xdr:nvCxnSpPr>
        <xdr:cNvPr id="63" name="直線コネクタ 62">
          <a:extLst>
            <a:ext uri="{FF2B5EF4-FFF2-40B4-BE49-F238E27FC236}">
              <a16:creationId xmlns:a16="http://schemas.microsoft.com/office/drawing/2014/main" id="{2245D3B0-D9D3-443C-ADAA-4CD33F83E4FA}"/>
            </a:ext>
          </a:extLst>
        </xdr:cNvPr>
        <xdr:cNvCxnSpPr/>
      </xdr:nvCxnSpPr>
      <xdr:spPr>
        <a:xfrm>
          <a:off x="4546600" y="563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46281</xdr:rowOff>
    </xdr:from>
    <xdr:ext cx="405111" cy="259045"/>
    <xdr:sp macro="" textlink="">
      <xdr:nvSpPr>
        <xdr:cNvPr id="64" name="【道路】&#10;有形固定資産減価償却率平均値テキスト">
          <a:extLst>
            <a:ext uri="{FF2B5EF4-FFF2-40B4-BE49-F238E27FC236}">
              <a16:creationId xmlns:a16="http://schemas.microsoft.com/office/drawing/2014/main" id="{DF9AE281-55DC-46D8-8CA7-4335555D9006}"/>
            </a:ext>
          </a:extLst>
        </xdr:cNvPr>
        <xdr:cNvSpPr txBox="1"/>
      </xdr:nvSpPr>
      <xdr:spPr>
        <a:xfrm>
          <a:off x="4673600" y="62184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67854</xdr:rowOff>
    </xdr:from>
    <xdr:to>
      <xdr:col>24</xdr:col>
      <xdr:colOff>114300</xdr:colOff>
      <xdr:row>36</xdr:row>
      <xdr:rowOff>169454</xdr:rowOff>
    </xdr:to>
    <xdr:sp macro="" textlink="">
      <xdr:nvSpPr>
        <xdr:cNvPr id="65" name="フローチャート: 判断 64">
          <a:extLst>
            <a:ext uri="{FF2B5EF4-FFF2-40B4-BE49-F238E27FC236}">
              <a16:creationId xmlns:a16="http://schemas.microsoft.com/office/drawing/2014/main" id="{EBA78105-1BFC-457F-837B-018D539F3CF8}"/>
            </a:ext>
          </a:extLst>
        </xdr:cNvPr>
        <xdr:cNvSpPr/>
      </xdr:nvSpPr>
      <xdr:spPr>
        <a:xfrm>
          <a:off x="4584700" y="6240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102144</xdr:rowOff>
    </xdr:from>
    <xdr:to>
      <xdr:col>20</xdr:col>
      <xdr:colOff>38100</xdr:colOff>
      <xdr:row>36</xdr:row>
      <xdr:rowOff>32294</xdr:rowOff>
    </xdr:to>
    <xdr:sp macro="" textlink="">
      <xdr:nvSpPr>
        <xdr:cNvPr id="66" name="フローチャート: 判断 65">
          <a:extLst>
            <a:ext uri="{FF2B5EF4-FFF2-40B4-BE49-F238E27FC236}">
              <a16:creationId xmlns:a16="http://schemas.microsoft.com/office/drawing/2014/main" id="{1DDBA49B-9154-4EDD-AFCF-24E5EA178A15}"/>
            </a:ext>
          </a:extLst>
        </xdr:cNvPr>
        <xdr:cNvSpPr/>
      </xdr:nvSpPr>
      <xdr:spPr>
        <a:xfrm>
          <a:off x="3746500" y="610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59690</xdr:rowOff>
    </xdr:from>
    <xdr:to>
      <xdr:col>15</xdr:col>
      <xdr:colOff>101600</xdr:colOff>
      <xdr:row>35</xdr:row>
      <xdr:rowOff>161290</xdr:rowOff>
    </xdr:to>
    <xdr:sp macro="" textlink="">
      <xdr:nvSpPr>
        <xdr:cNvPr id="67" name="フローチャート: 判断 66">
          <a:extLst>
            <a:ext uri="{FF2B5EF4-FFF2-40B4-BE49-F238E27FC236}">
              <a16:creationId xmlns:a16="http://schemas.microsoft.com/office/drawing/2014/main" id="{95C14FB2-083F-4319-8D5A-3244D46BEDAA}"/>
            </a:ext>
          </a:extLst>
        </xdr:cNvPr>
        <xdr:cNvSpPr/>
      </xdr:nvSpPr>
      <xdr:spPr>
        <a:xfrm>
          <a:off x="2857500" y="6060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10704</xdr:rowOff>
    </xdr:from>
    <xdr:to>
      <xdr:col>10</xdr:col>
      <xdr:colOff>165100</xdr:colOff>
      <xdr:row>35</xdr:row>
      <xdr:rowOff>112304</xdr:rowOff>
    </xdr:to>
    <xdr:sp macro="" textlink="">
      <xdr:nvSpPr>
        <xdr:cNvPr id="68" name="フローチャート: 判断 67">
          <a:extLst>
            <a:ext uri="{FF2B5EF4-FFF2-40B4-BE49-F238E27FC236}">
              <a16:creationId xmlns:a16="http://schemas.microsoft.com/office/drawing/2014/main" id="{F9334450-45DD-489D-90FF-0F0604BD4511}"/>
            </a:ext>
          </a:extLst>
        </xdr:cNvPr>
        <xdr:cNvSpPr/>
      </xdr:nvSpPr>
      <xdr:spPr>
        <a:xfrm>
          <a:off x="1968500" y="601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10704</xdr:rowOff>
    </xdr:from>
    <xdr:to>
      <xdr:col>6</xdr:col>
      <xdr:colOff>38100</xdr:colOff>
      <xdr:row>35</xdr:row>
      <xdr:rowOff>112304</xdr:rowOff>
    </xdr:to>
    <xdr:sp macro="" textlink="">
      <xdr:nvSpPr>
        <xdr:cNvPr id="69" name="フローチャート: 判断 68">
          <a:extLst>
            <a:ext uri="{FF2B5EF4-FFF2-40B4-BE49-F238E27FC236}">
              <a16:creationId xmlns:a16="http://schemas.microsoft.com/office/drawing/2014/main" id="{A9C0469D-5245-4BB7-8BC3-E17879B374C4}"/>
            </a:ext>
          </a:extLst>
        </xdr:cNvPr>
        <xdr:cNvSpPr/>
      </xdr:nvSpPr>
      <xdr:spPr>
        <a:xfrm>
          <a:off x="1079500" y="601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34734468-69A0-4F5A-9CB4-FCB4C319F4AE}"/>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DDBA6D54-1593-4E34-BC27-362C1F21F6D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C8514478-D500-4262-B178-BE7E6FBC4788}"/>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C1AAA309-E69B-44C8-A19A-B651D523F16D}"/>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4" name="テキスト ボックス 73">
          <a:extLst>
            <a:ext uri="{FF2B5EF4-FFF2-40B4-BE49-F238E27FC236}">
              <a16:creationId xmlns:a16="http://schemas.microsoft.com/office/drawing/2014/main" id="{65EDA4BB-DF2A-45F0-A41F-1B0CE97FF3B8}"/>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9072</xdr:rowOff>
    </xdr:from>
    <xdr:to>
      <xdr:col>24</xdr:col>
      <xdr:colOff>114300</xdr:colOff>
      <xdr:row>36</xdr:row>
      <xdr:rowOff>110672</xdr:rowOff>
    </xdr:to>
    <xdr:sp macro="" textlink="">
      <xdr:nvSpPr>
        <xdr:cNvPr id="75" name="楕円 74">
          <a:extLst>
            <a:ext uri="{FF2B5EF4-FFF2-40B4-BE49-F238E27FC236}">
              <a16:creationId xmlns:a16="http://schemas.microsoft.com/office/drawing/2014/main" id="{21E73069-784B-48C1-801A-05C9B51A491D}"/>
            </a:ext>
          </a:extLst>
        </xdr:cNvPr>
        <xdr:cNvSpPr/>
      </xdr:nvSpPr>
      <xdr:spPr>
        <a:xfrm>
          <a:off x="4584700" y="618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31949</xdr:rowOff>
    </xdr:from>
    <xdr:ext cx="405111" cy="259045"/>
    <xdr:sp macro="" textlink="">
      <xdr:nvSpPr>
        <xdr:cNvPr id="76" name="【道路】&#10;有形固定資産減価償却率該当値テキスト">
          <a:extLst>
            <a:ext uri="{FF2B5EF4-FFF2-40B4-BE49-F238E27FC236}">
              <a16:creationId xmlns:a16="http://schemas.microsoft.com/office/drawing/2014/main" id="{42C829DD-8D17-4006-B505-B7EB91A0BB18}"/>
            </a:ext>
          </a:extLst>
        </xdr:cNvPr>
        <xdr:cNvSpPr txBox="1"/>
      </xdr:nvSpPr>
      <xdr:spPr>
        <a:xfrm>
          <a:off x="4673600" y="6032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151130</xdr:rowOff>
    </xdr:from>
    <xdr:to>
      <xdr:col>20</xdr:col>
      <xdr:colOff>38100</xdr:colOff>
      <xdr:row>36</xdr:row>
      <xdr:rowOff>81280</xdr:rowOff>
    </xdr:to>
    <xdr:sp macro="" textlink="">
      <xdr:nvSpPr>
        <xdr:cNvPr id="77" name="楕円 76">
          <a:extLst>
            <a:ext uri="{FF2B5EF4-FFF2-40B4-BE49-F238E27FC236}">
              <a16:creationId xmlns:a16="http://schemas.microsoft.com/office/drawing/2014/main" id="{8F45D78B-1CE1-46C7-8B60-C7278084370F}"/>
            </a:ext>
          </a:extLst>
        </xdr:cNvPr>
        <xdr:cNvSpPr/>
      </xdr:nvSpPr>
      <xdr:spPr>
        <a:xfrm>
          <a:off x="3746500" y="615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30480</xdr:rowOff>
    </xdr:from>
    <xdr:to>
      <xdr:col>24</xdr:col>
      <xdr:colOff>63500</xdr:colOff>
      <xdr:row>36</xdr:row>
      <xdr:rowOff>59872</xdr:rowOff>
    </xdr:to>
    <xdr:cxnSp macro="">
      <xdr:nvCxnSpPr>
        <xdr:cNvPr id="78" name="直線コネクタ 77">
          <a:extLst>
            <a:ext uri="{FF2B5EF4-FFF2-40B4-BE49-F238E27FC236}">
              <a16:creationId xmlns:a16="http://schemas.microsoft.com/office/drawing/2014/main" id="{8D74F3AA-2D8D-496E-B2CC-E2C3A482DC2A}"/>
            </a:ext>
          </a:extLst>
        </xdr:cNvPr>
        <xdr:cNvCxnSpPr/>
      </xdr:nvCxnSpPr>
      <xdr:spPr>
        <a:xfrm>
          <a:off x="3797300" y="6202680"/>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125004</xdr:rowOff>
    </xdr:from>
    <xdr:to>
      <xdr:col>15</xdr:col>
      <xdr:colOff>101600</xdr:colOff>
      <xdr:row>36</xdr:row>
      <xdr:rowOff>55154</xdr:rowOff>
    </xdr:to>
    <xdr:sp macro="" textlink="">
      <xdr:nvSpPr>
        <xdr:cNvPr id="79" name="楕円 78">
          <a:extLst>
            <a:ext uri="{FF2B5EF4-FFF2-40B4-BE49-F238E27FC236}">
              <a16:creationId xmlns:a16="http://schemas.microsoft.com/office/drawing/2014/main" id="{0A5F453B-C9F1-4D2E-B9E6-5A8E0B665E97}"/>
            </a:ext>
          </a:extLst>
        </xdr:cNvPr>
        <xdr:cNvSpPr/>
      </xdr:nvSpPr>
      <xdr:spPr>
        <a:xfrm>
          <a:off x="2857500" y="6125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4354</xdr:rowOff>
    </xdr:from>
    <xdr:to>
      <xdr:col>19</xdr:col>
      <xdr:colOff>177800</xdr:colOff>
      <xdr:row>36</xdr:row>
      <xdr:rowOff>30480</xdr:rowOff>
    </xdr:to>
    <xdr:cxnSp macro="">
      <xdr:nvCxnSpPr>
        <xdr:cNvPr id="80" name="直線コネクタ 79">
          <a:extLst>
            <a:ext uri="{FF2B5EF4-FFF2-40B4-BE49-F238E27FC236}">
              <a16:creationId xmlns:a16="http://schemas.microsoft.com/office/drawing/2014/main" id="{AE135B75-B92F-4466-891D-81088A2BF773}"/>
            </a:ext>
          </a:extLst>
        </xdr:cNvPr>
        <xdr:cNvCxnSpPr/>
      </xdr:nvCxnSpPr>
      <xdr:spPr>
        <a:xfrm>
          <a:off x="2908300" y="6176554"/>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92347</xdr:rowOff>
    </xdr:from>
    <xdr:to>
      <xdr:col>10</xdr:col>
      <xdr:colOff>165100</xdr:colOff>
      <xdr:row>36</xdr:row>
      <xdr:rowOff>22497</xdr:rowOff>
    </xdr:to>
    <xdr:sp macro="" textlink="">
      <xdr:nvSpPr>
        <xdr:cNvPr id="81" name="楕円 80">
          <a:extLst>
            <a:ext uri="{FF2B5EF4-FFF2-40B4-BE49-F238E27FC236}">
              <a16:creationId xmlns:a16="http://schemas.microsoft.com/office/drawing/2014/main" id="{0C1BAC25-4B7A-4922-8DA6-2C5DE79E74D8}"/>
            </a:ext>
          </a:extLst>
        </xdr:cNvPr>
        <xdr:cNvSpPr/>
      </xdr:nvSpPr>
      <xdr:spPr>
        <a:xfrm>
          <a:off x="1968500" y="6093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143147</xdr:rowOff>
    </xdr:from>
    <xdr:to>
      <xdr:col>15</xdr:col>
      <xdr:colOff>50800</xdr:colOff>
      <xdr:row>36</xdr:row>
      <xdr:rowOff>4354</xdr:rowOff>
    </xdr:to>
    <xdr:cxnSp macro="">
      <xdr:nvCxnSpPr>
        <xdr:cNvPr id="82" name="直線コネクタ 81">
          <a:extLst>
            <a:ext uri="{FF2B5EF4-FFF2-40B4-BE49-F238E27FC236}">
              <a16:creationId xmlns:a16="http://schemas.microsoft.com/office/drawing/2014/main" id="{6B8C99C7-B453-4D1B-9F7F-9004FFC6A2D0}"/>
            </a:ext>
          </a:extLst>
        </xdr:cNvPr>
        <xdr:cNvCxnSpPr/>
      </xdr:nvCxnSpPr>
      <xdr:spPr>
        <a:xfrm>
          <a:off x="2019300" y="614389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30299</xdr:rowOff>
    </xdr:from>
    <xdr:to>
      <xdr:col>6</xdr:col>
      <xdr:colOff>38100</xdr:colOff>
      <xdr:row>35</xdr:row>
      <xdr:rowOff>131899</xdr:rowOff>
    </xdr:to>
    <xdr:sp macro="" textlink="">
      <xdr:nvSpPr>
        <xdr:cNvPr id="83" name="楕円 82">
          <a:extLst>
            <a:ext uri="{FF2B5EF4-FFF2-40B4-BE49-F238E27FC236}">
              <a16:creationId xmlns:a16="http://schemas.microsoft.com/office/drawing/2014/main" id="{619622EF-DC69-4A48-B98D-EEF2012F1532}"/>
            </a:ext>
          </a:extLst>
        </xdr:cNvPr>
        <xdr:cNvSpPr/>
      </xdr:nvSpPr>
      <xdr:spPr>
        <a:xfrm>
          <a:off x="1079500" y="6031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81099</xdr:rowOff>
    </xdr:from>
    <xdr:to>
      <xdr:col>10</xdr:col>
      <xdr:colOff>114300</xdr:colOff>
      <xdr:row>35</xdr:row>
      <xdr:rowOff>143147</xdr:rowOff>
    </xdr:to>
    <xdr:cxnSp macro="">
      <xdr:nvCxnSpPr>
        <xdr:cNvPr id="84" name="直線コネクタ 83">
          <a:extLst>
            <a:ext uri="{FF2B5EF4-FFF2-40B4-BE49-F238E27FC236}">
              <a16:creationId xmlns:a16="http://schemas.microsoft.com/office/drawing/2014/main" id="{8A8D0B0D-1B2D-41E9-B7BA-9F494DBA334C}"/>
            </a:ext>
          </a:extLst>
        </xdr:cNvPr>
        <xdr:cNvCxnSpPr/>
      </xdr:nvCxnSpPr>
      <xdr:spPr>
        <a:xfrm>
          <a:off x="1130300" y="6081849"/>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48821</xdr:rowOff>
    </xdr:from>
    <xdr:ext cx="405111" cy="259045"/>
    <xdr:sp macro="" textlink="">
      <xdr:nvSpPr>
        <xdr:cNvPr id="85" name="n_1aveValue【道路】&#10;有形固定資産減価償却率">
          <a:extLst>
            <a:ext uri="{FF2B5EF4-FFF2-40B4-BE49-F238E27FC236}">
              <a16:creationId xmlns:a16="http://schemas.microsoft.com/office/drawing/2014/main" id="{532B8F13-96CB-4E3B-854F-9F85D45B6A24}"/>
            </a:ext>
          </a:extLst>
        </xdr:cNvPr>
        <xdr:cNvSpPr txBox="1"/>
      </xdr:nvSpPr>
      <xdr:spPr>
        <a:xfrm>
          <a:off x="3582044" y="5878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6367</xdr:rowOff>
    </xdr:from>
    <xdr:ext cx="405111" cy="259045"/>
    <xdr:sp macro="" textlink="">
      <xdr:nvSpPr>
        <xdr:cNvPr id="86" name="n_2aveValue【道路】&#10;有形固定資産減価償却率">
          <a:extLst>
            <a:ext uri="{FF2B5EF4-FFF2-40B4-BE49-F238E27FC236}">
              <a16:creationId xmlns:a16="http://schemas.microsoft.com/office/drawing/2014/main" id="{C26C6308-2182-4E29-BF21-EF403B71C321}"/>
            </a:ext>
          </a:extLst>
        </xdr:cNvPr>
        <xdr:cNvSpPr txBox="1"/>
      </xdr:nvSpPr>
      <xdr:spPr>
        <a:xfrm>
          <a:off x="2705744" y="583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128831</xdr:rowOff>
    </xdr:from>
    <xdr:ext cx="405111" cy="259045"/>
    <xdr:sp macro="" textlink="">
      <xdr:nvSpPr>
        <xdr:cNvPr id="87" name="n_3aveValue【道路】&#10;有形固定資産減価償却率">
          <a:extLst>
            <a:ext uri="{FF2B5EF4-FFF2-40B4-BE49-F238E27FC236}">
              <a16:creationId xmlns:a16="http://schemas.microsoft.com/office/drawing/2014/main" id="{CD6F8F20-15BF-4BB2-8308-1CAB8A54AC68}"/>
            </a:ext>
          </a:extLst>
        </xdr:cNvPr>
        <xdr:cNvSpPr txBox="1"/>
      </xdr:nvSpPr>
      <xdr:spPr>
        <a:xfrm>
          <a:off x="1816744" y="5786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128831</xdr:rowOff>
    </xdr:from>
    <xdr:ext cx="405111" cy="259045"/>
    <xdr:sp macro="" textlink="">
      <xdr:nvSpPr>
        <xdr:cNvPr id="88" name="n_4aveValue【道路】&#10;有形固定資産減価償却率">
          <a:extLst>
            <a:ext uri="{FF2B5EF4-FFF2-40B4-BE49-F238E27FC236}">
              <a16:creationId xmlns:a16="http://schemas.microsoft.com/office/drawing/2014/main" id="{7FBDD753-F52C-4267-AF91-4E30DEB494B0}"/>
            </a:ext>
          </a:extLst>
        </xdr:cNvPr>
        <xdr:cNvSpPr txBox="1"/>
      </xdr:nvSpPr>
      <xdr:spPr>
        <a:xfrm>
          <a:off x="927744" y="5786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72407</xdr:rowOff>
    </xdr:from>
    <xdr:ext cx="405111" cy="259045"/>
    <xdr:sp macro="" textlink="">
      <xdr:nvSpPr>
        <xdr:cNvPr id="89" name="n_1mainValue【道路】&#10;有形固定資産減価償却率">
          <a:extLst>
            <a:ext uri="{FF2B5EF4-FFF2-40B4-BE49-F238E27FC236}">
              <a16:creationId xmlns:a16="http://schemas.microsoft.com/office/drawing/2014/main" id="{4EFC5305-A29E-40D7-9B9A-04871F03B5D0}"/>
            </a:ext>
          </a:extLst>
        </xdr:cNvPr>
        <xdr:cNvSpPr txBox="1"/>
      </xdr:nvSpPr>
      <xdr:spPr>
        <a:xfrm>
          <a:off x="3582044" y="6244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46281</xdr:rowOff>
    </xdr:from>
    <xdr:ext cx="405111" cy="259045"/>
    <xdr:sp macro="" textlink="">
      <xdr:nvSpPr>
        <xdr:cNvPr id="90" name="n_2mainValue【道路】&#10;有形固定資産減価償却率">
          <a:extLst>
            <a:ext uri="{FF2B5EF4-FFF2-40B4-BE49-F238E27FC236}">
              <a16:creationId xmlns:a16="http://schemas.microsoft.com/office/drawing/2014/main" id="{ED5375C9-763A-4A5F-B0AC-B49C77C9D950}"/>
            </a:ext>
          </a:extLst>
        </xdr:cNvPr>
        <xdr:cNvSpPr txBox="1"/>
      </xdr:nvSpPr>
      <xdr:spPr>
        <a:xfrm>
          <a:off x="2705744" y="62184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13624</xdr:rowOff>
    </xdr:from>
    <xdr:ext cx="405111" cy="259045"/>
    <xdr:sp macro="" textlink="">
      <xdr:nvSpPr>
        <xdr:cNvPr id="91" name="n_3mainValue【道路】&#10;有形固定資産減価償却率">
          <a:extLst>
            <a:ext uri="{FF2B5EF4-FFF2-40B4-BE49-F238E27FC236}">
              <a16:creationId xmlns:a16="http://schemas.microsoft.com/office/drawing/2014/main" id="{B4245E23-CF65-4F05-92DD-ADBDEDE7341D}"/>
            </a:ext>
          </a:extLst>
        </xdr:cNvPr>
        <xdr:cNvSpPr txBox="1"/>
      </xdr:nvSpPr>
      <xdr:spPr>
        <a:xfrm>
          <a:off x="1816744" y="61858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123026</xdr:rowOff>
    </xdr:from>
    <xdr:ext cx="405111" cy="259045"/>
    <xdr:sp macro="" textlink="">
      <xdr:nvSpPr>
        <xdr:cNvPr id="92" name="n_4mainValue【道路】&#10;有形固定資産減価償却率">
          <a:extLst>
            <a:ext uri="{FF2B5EF4-FFF2-40B4-BE49-F238E27FC236}">
              <a16:creationId xmlns:a16="http://schemas.microsoft.com/office/drawing/2014/main" id="{D51CEF67-B675-43EC-9320-ACEE34DDCEFF}"/>
            </a:ext>
          </a:extLst>
        </xdr:cNvPr>
        <xdr:cNvSpPr txBox="1"/>
      </xdr:nvSpPr>
      <xdr:spPr>
        <a:xfrm>
          <a:off x="927744" y="6123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3" name="正方形/長方形 92">
          <a:extLst>
            <a:ext uri="{FF2B5EF4-FFF2-40B4-BE49-F238E27FC236}">
              <a16:creationId xmlns:a16="http://schemas.microsoft.com/office/drawing/2014/main" id="{8A8A7988-7FA7-4896-B703-F69A54BC726C}"/>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4" name="正方形/長方形 93">
          <a:extLst>
            <a:ext uri="{FF2B5EF4-FFF2-40B4-BE49-F238E27FC236}">
              <a16:creationId xmlns:a16="http://schemas.microsoft.com/office/drawing/2014/main" id="{C4AF3140-B200-4168-951D-3B696F420FA2}"/>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5" name="正方形/長方形 94">
          <a:extLst>
            <a:ext uri="{FF2B5EF4-FFF2-40B4-BE49-F238E27FC236}">
              <a16:creationId xmlns:a16="http://schemas.microsoft.com/office/drawing/2014/main" id="{3B886C29-A256-4286-AADD-C004A5E9BDA5}"/>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6" name="正方形/長方形 95">
          <a:extLst>
            <a:ext uri="{FF2B5EF4-FFF2-40B4-BE49-F238E27FC236}">
              <a16:creationId xmlns:a16="http://schemas.microsoft.com/office/drawing/2014/main" id="{67A5474F-D285-4810-A3F5-750A92335F5E}"/>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7" name="正方形/長方形 96">
          <a:extLst>
            <a:ext uri="{FF2B5EF4-FFF2-40B4-BE49-F238E27FC236}">
              <a16:creationId xmlns:a16="http://schemas.microsoft.com/office/drawing/2014/main" id="{737FAE2F-6CD5-4E45-B647-35C06D56BB6D}"/>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8" name="正方形/長方形 97">
          <a:extLst>
            <a:ext uri="{FF2B5EF4-FFF2-40B4-BE49-F238E27FC236}">
              <a16:creationId xmlns:a16="http://schemas.microsoft.com/office/drawing/2014/main" id="{E42E532A-3608-442E-B078-919253DFA0E6}"/>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9" name="正方形/長方形 98">
          <a:extLst>
            <a:ext uri="{FF2B5EF4-FFF2-40B4-BE49-F238E27FC236}">
              <a16:creationId xmlns:a16="http://schemas.microsoft.com/office/drawing/2014/main" id="{93395D8E-DD19-4D57-8451-193E3D09EFEB}"/>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100" name="正方形/長方形 99">
          <a:extLst>
            <a:ext uri="{FF2B5EF4-FFF2-40B4-BE49-F238E27FC236}">
              <a16:creationId xmlns:a16="http://schemas.microsoft.com/office/drawing/2014/main" id="{7E92A405-7682-4025-B11F-D051E6A15344}"/>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1" name="テキスト ボックス 100">
          <a:extLst>
            <a:ext uri="{FF2B5EF4-FFF2-40B4-BE49-F238E27FC236}">
              <a16:creationId xmlns:a16="http://schemas.microsoft.com/office/drawing/2014/main" id="{93B5BAFD-6049-4FCA-B5F7-32000C4A3484}"/>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2" name="直線コネクタ 101">
          <a:extLst>
            <a:ext uri="{FF2B5EF4-FFF2-40B4-BE49-F238E27FC236}">
              <a16:creationId xmlns:a16="http://schemas.microsoft.com/office/drawing/2014/main" id="{A94693AA-A31E-4AE3-85D8-965B45FEA7B3}"/>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103" name="テキスト ボックス 102">
          <a:extLst>
            <a:ext uri="{FF2B5EF4-FFF2-40B4-BE49-F238E27FC236}">
              <a16:creationId xmlns:a16="http://schemas.microsoft.com/office/drawing/2014/main" id="{1FF0394D-0BF2-4C70-872E-19F8FB661D6F}"/>
            </a:ext>
          </a:extLst>
        </xdr:cNvPr>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38100</xdr:rowOff>
    </xdr:from>
    <xdr:to>
      <xdr:col>59</xdr:col>
      <xdr:colOff>50800</xdr:colOff>
      <xdr:row>42</xdr:row>
      <xdr:rowOff>38100</xdr:rowOff>
    </xdr:to>
    <xdr:cxnSp macro="">
      <xdr:nvCxnSpPr>
        <xdr:cNvPr id="104" name="直線コネクタ 103">
          <a:extLst>
            <a:ext uri="{FF2B5EF4-FFF2-40B4-BE49-F238E27FC236}">
              <a16:creationId xmlns:a16="http://schemas.microsoft.com/office/drawing/2014/main" id="{5E9AAB0C-97AC-4DEE-B58E-891447991535}"/>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41</xdr:row>
      <xdr:rowOff>67327</xdr:rowOff>
    </xdr:from>
    <xdr:ext cx="531299" cy="259045"/>
    <xdr:sp macro="" textlink="">
      <xdr:nvSpPr>
        <xdr:cNvPr id="105" name="テキスト ボックス 104">
          <a:extLst>
            <a:ext uri="{FF2B5EF4-FFF2-40B4-BE49-F238E27FC236}">
              <a16:creationId xmlns:a16="http://schemas.microsoft.com/office/drawing/2014/main" id="{4E008164-6AAC-4676-8B49-B127895BFDDE}"/>
            </a:ext>
          </a:extLst>
        </xdr:cNvPr>
        <xdr:cNvSpPr txBox="1"/>
      </xdr:nvSpPr>
      <xdr:spPr>
        <a:xfrm>
          <a:off x="6072701" y="709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6" name="直線コネクタ 105">
          <a:extLst>
            <a:ext uri="{FF2B5EF4-FFF2-40B4-BE49-F238E27FC236}">
              <a16:creationId xmlns:a16="http://schemas.microsoft.com/office/drawing/2014/main" id="{D3E66EE5-E34C-41DE-A54D-458CBA451DB9}"/>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7" name="テキスト ボックス 106">
          <a:extLst>
            <a:ext uri="{FF2B5EF4-FFF2-40B4-BE49-F238E27FC236}">
              <a16:creationId xmlns:a16="http://schemas.microsoft.com/office/drawing/2014/main" id="{0E5E08F2-A165-4408-80CB-A1FF40576123}"/>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8" name="直線コネクタ 107">
          <a:extLst>
            <a:ext uri="{FF2B5EF4-FFF2-40B4-BE49-F238E27FC236}">
              <a16:creationId xmlns:a16="http://schemas.microsoft.com/office/drawing/2014/main" id="{7C3212A0-BE1B-42DF-BCB3-C12AC855D5FD}"/>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9" name="テキスト ボックス 108">
          <a:extLst>
            <a:ext uri="{FF2B5EF4-FFF2-40B4-BE49-F238E27FC236}">
              <a16:creationId xmlns:a16="http://schemas.microsoft.com/office/drawing/2014/main" id="{D9584D5E-4CED-45F3-A9C7-A378D2895653}"/>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10" name="直線コネクタ 109">
          <a:extLst>
            <a:ext uri="{FF2B5EF4-FFF2-40B4-BE49-F238E27FC236}">
              <a16:creationId xmlns:a16="http://schemas.microsoft.com/office/drawing/2014/main" id="{41DD9B4B-21F8-4770-8D99-55A584F7C53C}"/>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11" name="テキスト ボックス 110">
          <a:extLst>
            <a:ext uri="{FF2B5EF4-FFF2-40B4-BE49-F238E27FC236}">
              <a16:creationId xmlns:a16="http://schemas.microsoft.com/office/drawing/2014/main" id="{DA246AEE-C9ED-436B-AB37-CB103351326D}"/>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2" name="直線コネクタ 111">
          <a:extLst>
            <a:ext uri="{FF2B5EF4-FFF2-40B4-BE49-F238E27FC236}">
              <a16:creationId xmlns:a16="http://schemas.microsoft.com/office/drawing/2014/main" id="{329C6053-8492-4B4E-9984-B685E38FA5E7}"/>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3" name="テキスト ボックス 112">
          <a:extLst>
            <a:ext uri="{FF2B5EF4-FFF2-40B4-BE49-F238E27FC236}">
              <a16:creationId xmlns:a16="http://schemas.microsoft.com/office/drawing/2014/main" id="{73B7FA0D-FAFE-4A45-B7A4-BB1E78A72C40}"/>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4" name="直線コネクタ 113">
          <a:extLst>
            <a:ext uri="{FF2B5EF4-FFF2-40B4-BE49-F238E27FC236}">
              <a16:creationId xmlns:a16="http://schemas.microsoft.com/office/drawing/2014/main" id="{A13FBCD9-D0D8-4181-9889-643FF6AF6BC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5" name="テキスト ボックス 114">
          <a:extLst>
            <a:ext uri="{FF2B5EF4-FFF2-40B4-BE49-F238E27FC236}">
              <a16:creationId xmlns:a16="http://schemas.microsoft.com/office/drawing/2014/main" id="{15E5E95F-47F2-4E4C-AAFA-16D245C862EB}"/>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6" name="【道路】&#10;一人当たり延長グラフ枠">
          <a:extLst>
            <a:ext uri="{FF2B5EF4-FFF2-40B4-BE49-F238E27FC236}">
              <a16:creationId xmlns:a16="http://schemas.microsoft.com/office/drawing/2014/main" id="{B050BC74-03BD-4C7E-9B70-B33E104002BD}"/>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124130</xdr:rowOff>
    </xdr:from>
    <xdr:to>
      <xdr:col>54</xdr:col>
      <xdr:colOff>189865</xdr:colOff>
      <xdr:row>42</xdr:row>
      <xdr:rowOff>133274</xdr:rowOff>
    </xdr:to>
    <xdr:cxnSp macro="">
      <xdr:nvCxnSpPr>
        <xdr:cNvPr id="117" name="直線コネクタ 116">
          <a:extLst>
            <a:ext uri="{FF2B5EF4-FFF2-40B4-BE49-F238E27FC236}">
              <a16:creationId xmlns:a16="http://schemas.microsoft.com/office/drawing/2014/main" id="{B9C6883E-F61E-43BB-A0AD-107E90DC73DD}"/>
            </a:ext>
          </a:extLst>
        </xdr:cNvPr>
        <xdr:cNvCxnSpPr/>
      </xdr:nvCxnSpPr>
      <xdr:spPr>
        <a:xfrm flipV="1">
          <a:off x="10476865" y="5953430"/>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137101</xdr:rowOff>
    </xdr:from>
    <xdr:ext cx="534377" cy="259045"/>
    <xdr:sp macro="" textlink="">
      <xdr:nvSpPr>
        <xdr:cNvPr id="118" name="【道路】&#10;一人当たり延長最小値テキスト">
          <a:extLst>
            <a:ext uri="{FF2B5EF4-FFF2-40B4-BE49-F238E27FC236}">
              <a16:creationId xmlns:a16="http://schemas.microsoft.com/office/drawing/2014/main" id="{C1FBB9D6-14AB-48DC-A897-4469D3FA5BA2}"/>
            </a:ext>
          </a:extLst>
        </xdr:cNvPr>
        <xdr:cNvSpPr txBox="1"/>
      </xdr:nvSpPr>
      <xdr:spPr>
        <a:xfrm>
          <a:off x="10515600" y="7338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133274</xdr:rowOff>
    </xdr:from>
    <xdr:to>
      <xdr:col>55</xdr:col>
      <xdr:colOff>88900</xdr:colOff>
      <xdr:row>42</xdr:row>
      <xdr:rowOff>133274</xdr:rowOff>
    </xdr:to>
    <xdr:cxnSp macro="">
      <xdr:nvCxnSpPr>
        <xdr:cNvPr id="119" name="直線コネクタ 118">
          <a:extLst>
            <a:ext uri="{FF2B5EF4-FFF2-40B4-BE49-F238E27FC236}">
              <a16:creationId xmlns:a16="http://schemas.microsoft.com/office/drawing/2014/main" id="{E3F56576-79F6-44CE-B316-623B481D0BF6}"/>
            </a:ext>
          </a:extLst>
        </xdr:cNvPr>
        <xdr:cNvCxnSpPr/>
      </xdr:nvCxnSpPr>
      <xdr:spPr>
        <a:xfrm>
          <a:off x="10388600" y="7334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70807</xdr:rowOff>
    </xdr:from>
    <xdr:ext cx="534377" cy="259045"/>
    <xdr:sp macro="" textlink="">
      <xdr:nvSpPr>
        <xdr:cNvPr id="120" name="【道路】&#10;一人当たり延長最大値テキスト">
          <a:extLst>
            <a:ext uri="{FF2B5EF4-FFF2-40B4-BE49-F238E27FC236}">
              <a16:creationId xmlns:a16="http://schemas.microsoft.com/office/drawing/2014/main" id="{D2D16D2C-4E00-45B8-ACE8-91D2D017E4F3}"/>
            </a:ext>
          </a:extLst>
        </xdr:cNvPr>
        <xdr:cNvSpPr txBox="1"/>
      </xdr:nvSpPr>
      <xdr:spPr>
        <a:xfrm>
          <a:off x="10515600" y="5728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124130</xdr:rowOff>
    </xdr:from>
    <xdr:to>
      <xdr:col>55</xdr:col>
      <xdr:colOff>88900</xdr:colOff>
      <xdr:row>34</xdr:row>
      <xdr:rowOff>124130</xdr:rowOff>
    </xdr:to>
    <xdr:cxnSp macro="">
      <xdr:nvCxnSpPr>
        <xdr:cNvPr id="121" name="直線コネクタ 120">
          <a:extLst>
            <a:ext uri="{FF2B5EF4-FFF2-40B4-BE49-F238E27FC236}">
              <a16:creationId xmlns:a16="http://schemas.microsoft.com/office/drawing/2014/main" id="{0F0F07CB-700A-4B68-A2C3-7C2A3A06B59E}"/>
            </a:ext>
          </a:extLst>
        </xdr:cNvPr>
        <xdr:cNvCxnSpPr/>
      </xdr:nvCxnSpPr>
      <xdr:spPr>
        <a:xfrm>
          <a:off x="10388600" y="5953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11282</xdr:rowOff>
    </xdr:from>
    <xdr:ext cx="534377" cy="259045"/>
    <xdr:sp macro="" textlink="">
      <xdr:nvSpPr>
        <xdr:cNvPr id="122" name="【道路】&#10;一人当たり延長平均値テキスト">
          <a:extLst>
            <a:ext uri="{FF2B5EF4-FFF2-40B4-BE49-F238E27FC236}">
              <a16:creationId xmlns:a16="http://schemas.microsoft.com/office/drawing/2014/main" id="{F5519BC6-BB57-475D-A0D9-02D033D42C21}"/>
            </a:ext>
          </a:extLst>
        </xdr:cNvPr>
        <xdr:cNvSpPr txBox="1"/>
      </xdr:nvSpPr>
      <xdr:spPr>
        <a:xfrm>
          <a:off x="10515600" y="66978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159855</xdr:rowOff>
    </xdr:from>
    <xdr:to>
      <xdr:col>55</xdr:col>
      <xdr:colOff>50800</xdr:colOff>
      <xdr:row>40</xdr:row>
      <xdr:rowOff>90005</xdr:rowOff>
    </xdr:to>
    <xdr:sp macro="" textlink="">
      <xdr:nvSpPr>
        <xdr:cNvPr id="123" name="フローチャート: 判断 122">
          <a:extLst>
            <a:ext uri="{FF2B5EF4-FFF2-40B4-BE49-F238E27FC236}">
              <a16:creationId xmlns:a16="http://schemas.microsoft.com/office/drawing/2014/main" id="{A89544A7-8121-4079-B675-2307BBE5BFC9}"/>
            </a:ext>
          </a:extLst>
        </xdr:cNvPr>
        <xdr:cNvSpPr/>
      </xdr:nvSpPr>
      <xdr:spPr>
        <a:xfrm>
          <a:off x="10426700" y="684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170732</xdr:rowOff>
    </xdr:from>
    <xdr:to>
      <xdr:col>50</xdr:col>
      <xdr:colOff>165100</xdr:colOff>
      <xdr:row>40</xdr:row>
      <xdr:rowOff>100882</xdr:rowOff>
    </xdr:to>
    <xdr:sp macro="" textlink="">
      <xdr:nvSpPr>
        <xdr:cNvPr id="124" name="フローチャート: 判断 123">
          <a:extLst>
            <a:ext uri="{FF2B5EF4-FFF2-40B4-BE49-F238E27FC236}">
              <a16:creationId xmlns:a16="http://schemas.microsoft.com/office/drawing/2014/main" id="{DB0D9756-0674-407D-B090-9DA526B1B8C8}"/>
            </a:ext>
          </a:extLst>
        </xdr:cNvPr>
        <xdr:cNvSpPr/>
      </xdr:nvSpPr>
      <xdr:spPr>
        <a:xfrm>
          <a:off x="9588500" y="6857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11188</xdr:rowOff>
    </xdr:from>
    <xdr:to>
      <xdr:col>46</xdr:col>
      <xdr:colOff>38100</xdr:colOff>
      <xdr:row>40</xdr:row>
      <xdr:rowOff>112788</xdr:rowOff>
    </xdr:to>
    <xdr:sp macro="" textlink="">
      <xdr:nvSpPr>
        <xdr:cNvPr id="125" name="フローチャート: 判断 124">
          <a:extLst>
            <a:ext uri="{FF2B5EF4-FFF2-40B4-BE49-F238E27FC236}">
              <a16:creationId xmlns:a16="http://schemas.microsoft.com/office/drawing/2014/main" id="{6A5712E4-5CB7-4895-B994-29672D340772}"/>
            </a:ext>
          </a:extLst>
        </xdr:cNvPr>
        <xdr:cNvSpPr/>
      </xdr:nvSpPr>
      <xdr:spPr>
        <a:xfrm>
          <a:off x="8699500" y="6869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20142</xdr:rowOff>
    </xdr:from>
    <xdr:to>
      <xdr:col>41</xdr:col>
      <xdr:colOff>101600</xdr:colOff>
      <xdr:row>40</xdr:row>
      <xdr:rowOff>121742</xdr:rowOff>
    </xdr:to>
    <xdr:sp macro="" textlink="">
      <xdr:nvSpPr>
        <xdr:cNvPr id="126" name="フローチャート: 判断 125">
          <a:extLst>
            <a:ext uri="{FF2B5EF4-FFF2-40B4-BE49-F238E27FC236}">
              <a16:creationId xmlns:a16="http://schemas.microsoft.com/office/drawing/2014/main" id="{6D47FE9B-5D90-4DA0-9944-383E1C172BC2}"/>
            </a:ext>
          </a:extLst>
        </xdr:cNvPr>
        <xdr:cNvSpPr/>
      </xdr:nvSpPr>
      <xdr:spPr>
        <a:xfrm>
          <a:off x="7810500" y="6878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32772</xdr:rowOff>
    </xdr:from>
    <xdr:to>
      <xdr:col>36</xdr:col>
      <xdr:colOff>165100</xdr:colOff>
      <xdr:row>40</xdr:row>
      <xdr:rowOff>134372</xdr:rowOff>
    </xdr:to>
    <xdr:sp macro="" textlink="">
      <xdr:nvSpPr>
        <xdr:cNvPr id="127" name="フローチャート: 判断 126">
          <a:extLst>
            <a:ext uri="{FF2B5EF4-FFF2-40B4-BE49-F238E27FC236}">
              <a16:creationId xmlns:a16="http://schemas.microsoft.com/office/drawing/2014/main" id="{264F8847-4895-4142-A08A-AEA21998A8F3}"/>
            </a:ext>
          </a:extLst>
        </xdr:cNvPr>
        <xdr:cNvSpPr/>
      </xdr:nvSpPr>
      <xdr:spPr>
        <a:xfrm>
          <a:off x="6921500" y="689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5D47D6CA-5D12-4575-8D51-EB5F2CD7669B}"/>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F7C7ADD5-D1D6-41B2-8331-D96E6DB7DC1F}"/>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528A0A37-F812-4498-AC62-C283D033DD2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BDA3AFEB-981B-4911-8F8E-90D7CAB0C1CE}"/>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2" name="テキスト ボックス 131">
          <a:extLst>
            <a:ext uri="{FF2B5EF4-FFF2-40B4-BE49-F238E27FC236}">
              <a16:creationId xmlns:a16="http://schemas.microsoft.com/office/drawing/2014/main" id="{B9442414-E68B-4FAD-B8ED-AD26E67A3458}"/>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42259</xdr:rowOff>
    </xdr:from>
    <xdr:to>
      <xdr:col>55</xdr:col>
      <xdr:colOff>50800</xdr:colOff>
      <xdr:row>41</xdr:row>
      <xdr:rowOff>143859</xdr:rowOff>
    </xdr:to>
    <xdr:sp macro="" textlink="">
      <xdr:nvSpPr>
        <xdr:cNvPr id="133" name="楕円 132">
          <a:extLst>
            <a:ext uri="{FF2B5EF4-FFF2-40B4-BE49-F238E27FC236}">
              <a16:creationId xmlns:a16="http://schemas.microsoft.com/office/drawing/2014/main" id="{9DF25270-7534-49A0-9D5B-951A4E8EF9DD}"/>
            </a:ext>
          </a:extLst>
        </xdr:cNvPr>
        <xdr:cNvSpPr/>
      </xdr:nvSpPr>
      <xdr:spPr>
        <a:xfrm>
          <a:off x="10426700" y="7071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20686</xdr:rowOff>
    </xdr:from>
    <xdr:ext cx="534377" cy="259045"/>
    <xdr:sp macro="" textlink="">
      <xdr:nvSpPr>
        <xdr:cNvPr id="134" name="【道路】&#10;一人当たり延長該当値テキスト">
          <a:extLst>
            <a:ext uri="{FF2B5EF4-FFF2-40B4-BE49-F238E27FC236}">
              <a16:creationId xmlns:a16="http://schemas.microsoft.com/office/drawing/2014/main" id="{81603C06-9996-403E-911E-46B71C01A0F8}"/>
            </a:ext>
          </a:extLst>
        </xdr:cNvPr>
        <xdr:cNvSpPr txBox="1"/>
      </xdr:nvSpPr>
      <xdr:spPr>
        <a:xfrm>
          <a:off x="10515600" y="7050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52413</xdr:rowOff>
    </xdr:from>
    <xdr:to>
      <xdr:col>50</xdr:col>
      <xdr:colOff>165100</xdr:colOff>
      <xdr:row>41</xdr:row>
      <xdr:rowOff>154013</xdr:rowOff>
    </xdr:to>
    <xdr:sp macro="" textlink="">
      <xdr:nvSpPr>
        <xdr:cNvPr id="135" name="楕円 134">
          <a:extLst>
            <a:ext uri="{FF2B5EF4-FFF2-40B4-BE49-F238E27FC236}">
              <a16:creationId xmlns:a16="http://schemas.microsoft.com/office/drawing/2014/main" id="{8F0FE3E2-7F30-442C-A581-D8C1E4C56094}"/>
            </a:ext>
          </a:extLst>
        </xdr:cNvPr>
        <xdr:cNvSpPr/>
      </xdr:nvSpPr>
      <xdr:spPr>
        <a:xfrm>
          <a:off x="9588500" y="7081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93059</xdr:rowOff>
    </xdr:from>
    <xdr:to>
      <xdr:col>55</xdr:col>
      <xdr:colOff>0</xdr:colOff>
      <xdr:row>41</xdr:row>
      <xdr:rowOff>103213</xdr:rowOff>
    </xdr:to>
    <xdr:cxnSp macro="">
      <xdr:nvCxnSpPr>
        <xdr:cNvPr id="136" name="直線コネクタ 135">
          <a:extLst>
            <a:ext uri="{FF2B5EF4-FFF2-40B4-BE49-F238E27FC236}">
              <a16:creationId xmlns:a16="http://schemas.microsoft.com/office/drawing/2014/main" id="{8B4D7543-82C1-41FD-AD9F-2A21CD20F103}"/>
            </a:ext>
          </a:extLst>
        </xdr:cNvPr>
        <xdr:cNvCxnSpPr/>
      </xdr:nvCxnSpPr>
      <xdr:spPr>
        <a:xfrm flipV="1">
          <a:off x="9639300" y="7122509"/>
          <a:ext cx="838200" cy="10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62929</xdr:rowOff>
    </xdr:from>
    <xdr:to>
      <xdr:col>46</xdr:col>
      <xdr:colOff>38100</xdr:colOff>
      <xdr:row>41</xdr:row>
      <xdr:rowOff>164529</xdr:rowOff>
    </xdr:to>
    <xdr:sp macro="" textlink="">
      <xdr:nvSpPr>
        <xdr:cNvPr id="137" name="楕円 136">
          <a:extLst>
            <a:ext uri="{FF2B5EF4-FFF2-40B4-BE49-F238E27FC236}">
              <a16:creationId xmlns:a16="http://schemas.microsoft.com/office/drawing/2014/main" id="{7F1330A8-C4BD-4264-A337-8A62F1BB77FC}"/>
            </a:ext>
          </a:extLst>
        </xdr:cNvPr>
        <xdr:cNvSpPr/>
      </xdr:nvSpPr>
      <xdr:spPr>
        <a:xfrm>
          <a:off x="8699500" y="7092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103213</xdr:rowOff>
    </xdr:from>
    <xdr:to>
      <xdr:col>50</xdr:col>
      <xdr:colOff>114300</xdr:colOff>
      <xdr:row>41</xdr:row>
      <xdr:rowOff>113729</xdr:rowOff>
    </xdr:to>
    <xdr:cxnSp macro="">
      <xdr:nvCxnSpPr>
        <xdr:cNvPr id="138" name="直線コネクタ 137">
          <a:extLst>
            <a:ext uri="{FF2B5EF4-FFF2-40B4-BE49-F238E27FC236}">
              <a16:creationId xmlns:a16="http://schemas.microsoft.com/office/drawing/2014/main" id="{0BDEE78A-BBD7-4880-8A7A-C67E2023AB83}"/>
            </a:ext>
          </a:extLst>
        </xdr:cNvPr>
        <xdr:cNvCxnSpPr/>
      </xdr:nvCxnSpPr>
      <xdr:spPr>
        <a:xfrm flipV="1">
          <a:off x="8750300" y="7132663"/>
          <a:ext cx="889000" cy="1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72301</xdr:rowOff>
    </xdr:from>
    <xdr:to>
      <xdr:col>41</xdr:col>
      <xdr:colOff>101600</xdr:colOff>
      <xdr:row>42</xdr:row>
      <xdr:rowOff>2451</xdr:rowOff>
    </xdr:to>
    <xdr:sp macro="" textlink="">
      <xdr:nvSpPr>
        <xdr:cNvPr id="139" name="楕円 138">
          <a:extLst>
            <a:ext uri="{FF2B5EF4-FFF2-40B4-BE49-F238E27FC236}">
              <a16:creationId xmlns:a16="http://schemas.microsoft.com/office/drawing/2014/main" id="{ADBF4910-5DE1-4FE2-AC42-32FE11992133}"/>
            </a:ext>
          </a:extLst>
        </xdr:cNvPr>
        <xdr:cNvSpPr/>
      </xdr:nvSpPr>
      <xdr:spPr>
        <a:xfrm>
          <a:off x="7810500" y="7101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113729</xdr:rowOff>
    </xdr:from>
    <xdr:to>
      <xdr:col>45</xdr:col>
      <xdr:colOff>177800</xdr:colOff>
      <xdr:row>41</xdr:row>
      <xdr:rowOff>123101</xdr:rowOff>
    </xdr:to>
    <xdr:cxnSp macro="">
      <xdr:nvCxnSpPr>
        <xdr:cNvPr id="140" name="直線コネクタ 139">
          <a:extLst>
            <a:ext uri="{FF2B5EF4-FFF2-40B4-BE49-F238E27FC236}">
              <a16:creationId xmlns:a16="http://schemas.microsoft.com/office/drawing/2014/main" id="{E0C6D012-1488-4FC9-AFB9-0BE27AC68E3A}"/>
            </a:ext>
          </a:extLst>
        </xdr:cNvPr>
        <xdr:cNvCxnSpPr/>
      </xdr:nvCxnSpPr>
      <xdr:spPr>
        <a:xfrm flipV="1">
          <a:off x="7861300" y="7143179"/>
          <a:ext cx="889000" cy="9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87655</xdr:rowOff>
    </xdr:from>
    <xdr:to>
      <xdr:col>36</xdr:col>
      <xdr:colOff>165100</xdr:colOff>
      <xdr:row>42</xdr:row>
      <xdr:rowOff>17805</xdr:rowOff>
    </xdr:to>
    <xdr:sp macro="" textlink="">
      <xdr:nvSpPr>
        <xdr:cNvPr id="141" name="楕円 140">
          <a:extLst>
            <a:ext uri="{FF2B5EF4-FFF2-40B4-BE49-F238E27FC236}">
              <a16:creationId xmlns:a16="http://schemas.microsoft.com/office/drawing/2014/main" id="{B7472995-AD6C-4EA8-A08D-78AC4A0D0BF2}"/>
            </a:ext>
          </a:extLst>
        </xdr:cNvPr>
        <xdr:cNvSpPr/>
      </xdr:nvSpPr>
      <xdr:spPr>
        <a:xfrm>
          <a:off x="6921500" y="711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123101</xdr:rowOff>
    </xdr:from>
    <xdr:to>
      <xdr:col>41</xdr:col>
      <xdr:colOff>50800</xdr:colOff>
      <xdr:row>41</xdr:row>
      <xdr:rowOff>138455</xdr:rowOff>
    </xdr:to>
    <xdr:cxnSp macro="">
      <xdr:nvCxnSpPr>
        <xdr:cNvPr id="142" name="直線コネクタ 141">
          <a:extLst>
            <a:ext uri="{FF2B5EF4-FFF2-40B4-BE49-F238E27FC236}">
              <a16:creationId xmlns:a16="http://schemas.microsoft.com/office/drawing/2014/main" id="{BF66AD8D-BE13-4908-94B3-32C27206044D}"/>
            </a:ext>
          </a:extLst>
        </xdr:cNvPr>
        <xdr:cNvCxnSpPr/>
      </xdr:nvCxnSpPr>
      <xdr:spPr>
        <a:xfrm flipV="1">
          <a:off x="6972300" y="7152551"/>
          <a:ext cx="889000" cy="15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117409</xdr:rowOff>
    </xdr:from>
    <xdr:ext cx="534377" cy="259045"/>
    <xdr:sp macro="" textlink="">
      <xdr:nvSpPr>
        <xdr:cNvPr id="143" name="n_1aveValue【道路】&#10;一人当たり延長">
          <a:extLst>
            <a:ext uri="{FF2B5EF4-FFF2-40B4-BE49-F238E27FC236}">
              <a16:creationId xmlns:a16="http://schemas.microsoft.com/office/drawing/2014/main" id="{37029942-1B44-4E88-B5E8-6259F68A0FE4}"/>
            </a:ext>
          </a:extLst>
        </xdr:cNvPr>
        <xdr:cNvSpPr txBox="1"/>
      </xdr:nvSpPr>
      <xdr:spPr>
        <a:xfrm>
          <a:off x="9359411" y="6632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129315</xdr:rowOff>
    </xdr:from>
    <xdr:ext cx="534377" cy="259045"/>
    <xdr:sp macro="" textlink="">
      <xdr:nvSpPr>
        <xdr:cNvPr id="144" name="n_2aveValue【道路】&#10;一人当たり延長">
          <a:extLst>
            <a:ext uri="{FF2B5EF4-FFF2-40B4-BE49-F238E27FC236}">
              <a16:creationId xmlns:a16="http://schemas.microsoft.com/office/drawing/2014/main" id="{54C4758C-F0C3-4A11-912A-A4BEA0E189C4}"/>
            </a:ext>
          </a:extLst>
        </xdr:cNvPr>
        <xdr:cNvSpPr txBox="1"/>
      </xdr:nvSpPr>
      <xdr:spPr>
        <a:xfrm>
          <a:off x="8483111" y="6644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138269</xdr:rowOff>
    </xdr:from>
    <xdr:ext cx="534377" cy="259045"/>
    <xdr:sp macro="" textlink="">
      <xdr:nvSpPr>
        <xdr:cNvPr id="145" name="n_3aveValue【道路】&#10;一人当たり延長">
          <a:extLst>
            <a:ext uri="{FF2B5EF4-FFF2-40B4-BE49-F238E27FC236}">
              <a16:creationId xmlns:a16="http://schemas.microsoft.com/office/drawing/2014/main" id="{8E5C17A0-5A91-41C5-A25D-F411CB74FCAE}"/>
            </a:ext>
          </a:extLst>
        </xdr:cNvPr>
        <xdr:cNvSpPr txBox="1"/>
      </xdr:nvSpPr>
      <xdr:spPr>
        <a:xfrm>
          <a:off x="7594111" y="6653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150899</xdr:rowOff>
    </xdr:from>
    <xdr:ext cx="534377" cy="259045"/>
    <xdr:sp macro="" textlink="">
      <xdr:nvSpPr>
        <xdr:cNvPr id="146" name="n_4aveValue【道路】&#10;一人当たり延長">
          <a:extLst>
            <a:ext uri="{FF2B5EF4-FFF2-40B4-BE49-F238E27FC236}">
              <a16:creationId xmlns:a16="http://schemas.microsoft.com/office/drawing/2014/main" id="{B06A89FC-81D4-49E1-B005-4B32C3F6DDB9}"/>
            </a:ext>
          </a:extLst>
        </xdr:cNvPr>
        <xdr:cNvSpPr txBox="1"/>
      </xdr:nvSpPr>
      <xdr:spPr>
        <a:xfrm>
          <a:off x="6705111" y="6665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145140</xdr:rowOff>
    </xdr:from>
    <xdr:ext cx="534377" cy="259045"/>
    <xdr:sp macro="" textlink="">
      <xdr:nvSpPr>
        <xdr:cNvPr id="147" name="n_1mainValue【道路】&#10;一人当たり延長">
          <a:extLst>
            <a:ext uri="{FF2B5EF4-FFF2-40B4-BE49-F238E27FC236}">
              <a16:creationId xmlns:a16="http://schemas.microsoft.com/office/drawing/2014/main" id="{DE74A3AF-20CF-41BE-8B5A-F295C8AD72A1}"/>
            </a:ext>
          </a:extLst>
        </xdr:cNvPr>
        <xdr:cNvSpPr txBox="1"/>
      </xdr:nvSpPr>
      <xdr:spPr>
        <a:xfrm>
          <a:off x="9359411" y="7174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155656</xdr:rowOff>
    </xdr:from>
    <xdr:ext cx="534377" cy="259045"/>
    <xdr:sp macro="" textlink="">
      <xdr:nvSpPr>
        <xdr:cNvPr id="148" name="n_2mainValue【道路】&#10;一人当たり延長">
          <a:extLst>
            <a:ext uri="{FF2B5EF4-FFF2-40B4-BE49-F238E27FC236}">
              <a16:creationId xmlns:a16="http://schemas.microsoft.com/office/drawing/2014/main" id="{8094CE76-99B8-4B50-B3B0-96E068846093}"/>
            </a:ext>
          </a:extLst>
        </xdr:cNvPr>
        <xdr:cNvSpPr txBox="1"/>
      </xdr:nvSpPr>
      <xdr:spPr>
        <a:xfrm>
          <a:off x="8483111" y="7185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165028</xdr:rowOff>
    </xdr:from>
    <xdr:ext cx="534377" cy="259045"/>
    <xdr:sp macro="" textlink="">
      <xdr:nvSpPr>
        <xdr:cNvPr id="149" name="n_3mainValue【道路】&#10;一人当たり延長">
          <a:extLst>
            <a:ext uri="{FF2B5EF4-FFF2-40B4-BE49-F238E27FC236}">
              <a16:creationId xmlns:a16="http://schemas.microsoft.com/office/drawing/2014/main" id="{439CFE66-4A22-40AF-8AAD-0FF99EA69859}"/>
            </a:ext>
          </a:extLst>
        </xdr:cNvPr>
        <xdr:cNvSpPr txBox="1"/>
      </xdr:nvSpPr>
      <xdr:spPr>
        <a:xfrm>
          <a:off x="7594111" y="7194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42</xdr:row>
      <xdr:rowOff>8932</xdr:rowOff>
    </xdr:from>
    <xdr:ext cx="534377" cy="259045"/>
    <xdr:sp macro="" textlink="">
      <xdr:nvSpPr>
        <xdr:cNvPr id="150" name="n_4mainValue【道路】&#10;一人当たり延長">
          <a:extLst>
            <a:ext uri="{FF2B5EF4-FFF2-40B4-BE49-F238E27FC236}">
              <a16:creationId xmlns:a16="http://schemas.microsoft.com/office/drawing/2014/main" id="{FA5346F5-7A19-4717-B118-962AC4CCADA6}"/>
            </a:ext>
          </a:extLst>
        </xdr:cNvPr>
        <xdr:cNvSpPr txBox="1"/>
      </xdr:nvSpPr>
      <xdr:spPr>
        <a:xfrm>
          <a:off x="6705111" y="7209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1" name="正方形/長方形 150">
          <a:extLst>
            <a:ext uri="{FF2B5EF4-FFF2-40B4-BE49-F238E27FC236}">
              <a16:creationId xmlns:a16="http://schemas.microsoft.com/office/drawing/2014/main" id="{6C0B7318-9222-4F61-978B-40C8B28896CB}"/>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2" name="正方形/長方形 151">
          <a:extLst>
            <a:ext uri="{FF2B5EF4-FFF2-40B4-BE49-F238E27FC236}">
              <a16:creationId xmlns:a16="http://schemas.microsoft.com/office/drawing/2014/main" id="{A7B574E3-80EE-4284-AB3D-028DBAB98F76}"/>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3" name="正方形/長方形 152">
          <a:extLst>
            <a:ext uri="{FF2B5EF4-FFF2-40B4-BE49-F238E27FC236}">
              <a16:creationId xmlns:a16="http://schemas.microsoft.com/office/drawing/2014/main" id="{71902024-F9FE-425D-9856-2886C93E2A67}"/>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4" name="正方形/長方形 153">
          <a:extLst>
            <a:ext uri="{FF2B5EF4-FFF2-40B4-BE49-F238E27FC236}">
              <a16:creationId xmlns:a16="http://schemas.microsoft.com/office/drawing/2014/main" id="{A2BD61AF-6E67-4542-B97B-733A1F053F4D}"/>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5" name="正方形/長方形 154">
          <a:extLst>
            <a:ext uri="{FF2B5EF4-FFF2-40B4-BE49-F238E27FC236}">
              <a16:creationId xmlns:a16="http://schemas.microsoft.com/office/drawing/2014/main" id="{752F2EDD-0C47-43B6-8C5D-BB5B67758432}"/>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6" name="正方形/長方形 155">
          <a:extLst>
            <a:ext uri="{FF2B5EF4-FFF2-40B4-BE49-F238E27FC236}">
              <a16:creationId xmlns:a16="http://schemas.microsoft.com/office/drawing/2014/main" id="{AD8CBBA6-B448-4FA4-BBE2-331A7C90FDA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7" name="正方形/長方形 156">
          <a:extLst>
            <a:ext uri="{FF2B5EF4-FFF2-40B4-BE49-F238E27FC236}">
              <a16:creationId xmlns:a16="http://schemas.microsoft.com/office/drawing/2014/main" id="{C06C3A31-13B9-4C38-9D22-8C7F3D7521D1}"/>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8" name="正方形/長方形 157">
          <a:extLst>
            <a:ext uri="{FF2B5EF4-FFF2-40B4-BE49-F238E27FC236}">
              <a16:creationId xmlns:a16="http://schemas.microsoft.com/office/drawing/2014/main" id="{4CB3A562-5A9C-4971-A521-4A791DEE9C82}"/>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9" name="テキスト ボックス 158">
          <a:extLst>
            <a:ext uri="{FF2B5EF4-FFF2-40B4-BE49-F238E27FC236}">
              <a16:creationId xmlns:a16="http://schemas.microsoft.com/office/drawing/2014/main" id="{C8A5151F-6976-467D-9BB6-E4E666047A8F}"/>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0" name="直線コネクタ 159">
          <a:extLst>
            <a:ext uri="{FF2B5EF4-FFF2-40B4-BE49-F238E27FC236}">
              <a16:creationId xmlns:a16="http://schemas.microsoft.com/office/drawing/2014/main" id="{81C08D6A-578C-4674-AB59-30D38B297E4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1" name="テキスト ボックス 160">
          <a:extLst>
            <a:ext uri="{FF2B5EF4-FFF2-40B4-BE49-F238E27FC236}">
              <a16:creationId xmlns:a16="http://schemas.microsoft.com/office/drawing/2014/main" id="{E6933462-C405-4F49-A726-58A7BB1B64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2" name="直線コネクタ 161">
          <a:extLst>
            <a:ext uri="{FF2B5EF4-FFF2-40B4-BE49-F238E27FC236}">
              <a16:creationId xmlns:a16="http://schemas.microsoft.com/office/drawing/2014/main" id="{68346EC5-2E19-41CD-99BF-64F2A7A0F3CE}"/>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3" name="テキスト ボックス 162">
          <a:extLst>
            <a:ext uri="{FF2B5EF4-FFF2-40B4-BE49-F238E27FC236}">
              <a16:creationId xmlns:a16="http://schemas.microsoft.com/office/drawing/2014/main" id="{4CACCDD3-3718-48C7-A634-C6C9CA5D3B2A}"/>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4" name="直線コネクタ 163">
          <a:extLst>
            <a:ext uri="{FF2B5EF4-FFF2-40B4-BE49-F238E27FC236}">
              <a16:creationId xmlns:a16="http://schemas.microsoft.com/office/drawing/2014/main" id="{949905EF-5185-4D91-A6A8-FE04AC97AC8F}"/>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5" name="テキスト ボックス 164">
          <a:extLst>
            <a:ext uri="{FF2B5EF4-FFF2-40B4-BE49-F238E27FC236}">
              <a16:creationId xmlns:a16="http://schemas.microsoft.com/office/drawing/2014/main" id="{BF99AD9A-FB4C-4B8D-BEB8-0794C18DF512}"/>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6" name="直線コネクタ 165">
          <a:extLst>
            <a:ext uri="{FF2B5EF4-FFF2-40B4-BE49-F238E27FC236}">
              <a16:creationId xmlns:a16="http://schemas.microsoft.com/office/drawing/2014/main" id="{E55606BA-44E8-49BE-8A17-415890419B9A}"/>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7" name="テキスト ボックス 166">
          <a:extLst>
            <a:ext uri="{FF2B5EF4-FFF2-40B4-BE49-F238E27FC236}">
              <a16:creationId xmlns:a16="http://schemas.microsoft.com/office/drawing/2014/main" id="{48E8FFCB-C65A-4C63-8CE1-1B949E77004B}"/>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8" name="直線コネクタ 167">
          <a:extLst>
            <a:ext uri="{FF2B5EF4-FFF2-40B4-BE49-F238E27FC236}">
              <a16:creationId xmlns:a16="http://schemas.microsoft.com/office/drawing/2014/main" id="{405CE86F-30DF-4982-9D45-2C18BD81F7A6}"/>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9" name="テキスト ボックス 168">
          <a:extLst>
            <a:ext uri="{FF2B5EF4-FFF2-40B4-BE49-F238E27FC236}">
              <a16:creationId xmlns:a16="http://schemas.microsoft.com/office/drawing/2014/main" id="{547AC42B-B4FC-47C5-927F-A59C10B624E2}"/>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70" name="直線コネクタ 169">
          <a:extLst>
            <a:ext uri="{FF2B5EF4-FFF2-40B4-BE49-F238E27FC236}">
              <a16:creationId xmlns:a16="http://schemas.microsoft.com/office/drawing/2014/main" id="{A82E157F-BDC5-48B7-9E80-5BD8D47EA614}"/>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71" name="テキスト ボックス 170">
          <a:extLst>
            <a:ext uri="{FF2B5EF4-FFF2-40B4-BE49-F238E27FC236}">
              <a16:creationId xmlns:a16="http://schemas.microsoft.com/office/drawing/2014/main" id="{38A16F76-6E10-4CFC-A25F-DEFF6DA4109D}"/>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4AFF0A49-9231-46F3-B8FF-B5A668DD1E45}"/>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3" name="テキスト ボックス 172">
          <a:extLst>
            <a:ext uri="{FF2B5EF4-FFF2-40B4-BE49-F238E27FC236}">
              <a16:creationId xmlns:a16="http://schemas.microsoft.com/office/drawing/2014/main" id="{DF916039-5B8F-4C1D-B83F-B4043C012EEC}"/>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4" name="【橋りょう・トンネル】&#10;有形固定資産減価償却率グラフ枠">
          <a:extLst>
            <a:ext uri="{FF2B5EF4-FFF2-40B4-BE49-F238E27FC236}">
              <a16:creationId xmlns:a16="http://schemas.microsoft.com/office/drawing/2014/main" id="{75741EAE-6AC6-446D-8962-3DA9D19FF593}"/>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142875</xdr:rowOff>
    </xdr:from>
    <xdr:to>
      <xdr:col>24</xdr:col>
      <xdr:colOff>62865</xdr:colOff>
      <xdr:row>63</xdr:row>
      <xdr:rowOff>142875</xdr:rowOff>
    </xdr:to>
    <xdr:cxnSp macro="">
      <xdr:nvCxnSpPr>
        <xdr:cNvPr id="175" name="直線コネクタ 174">
          <a:extLst>
            <a:ext uri="{FF2B5EF4-FFF2-40B4-BE49-F238E27FC236}">
              <a16:creationId xmlns:a16="http://schemas.microsoft.com/office/drawing/2014/main" id="{EFFDD5BB-5B1E-4B1C-BA68-7BB0B35EED09}"/>
            </a:ext>
          </a:extLst>
        </xdr:cNvPr>
        <xdr:cNvCxnSpPr/>
      </xdr:nvCxnSpPr>
      <xdr:spPr>
        <a:xfrm flipV="1">
          <a:off x="4634865" y="9744075"/>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146702</xdr:rowOff>
    </xdr:from>
    <xdr:ext cx="405111" cy="259045"/>
    <xdr:sp macro="" textlink="">
      <xdr:nvSpPr>
        <xdr:cNvPr id="176" name="【橋りょう・トンネル】&#10;有形固定資産減価償却率最小値テキスト">
          <a:extLst>
            <a:ext uri="{FF2B5EF4-FFF2-40B4-BE49-F238E27FC236}">
              <a16:creationId xmlns:a16="http://schemas.microsoft.com/office/drawing/2014/main" id="{88138BA1-5D37-4702-8C77-0B4FD49E3D67}"/>
            </a:ext>
          </a:extLst>
        </xdr:cNvPr>
        <xdr:cNvSpPr txBox="1"/>
      </xdr:nvSpPr>
      <xdr:spPr>
        <a:xfrm>
          <a:off x="4673600" y="1094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142875</xdr:rowOff>
    </xdr:from>
    <xdr:to>
      <xdr:col>24</xdr:col>
      <xdr:colOff>152400</xdr:colOff>
      <xdr:row>63</xdr:row>
      <xdr:rowOff>142875</xdr:rowOff>
    </xdr:to>
    <xdr:cxnSp macro="">
      <xdr:nvCxnSpPr>
        <xdr:cNvPr id="177" name="直線コネクタ 176">
          <a:extLst>
            <a:ext uri="{FF2B5EF4-FFF2-40B4-BE49-F238E27FC236}">
              <a16:creationId xmlns:a16="http://schemas.microsoft.com/office/drawing/2014/main" id="{12485615-3D59-48FC-AB3A-4C8C599E58E9}"/>
            </a:ext>
          </a:extLst>
        </xdr:cNvPr>
        <xdr:cNvCxnSpPr/>
      </xdr:nvCxnSpPr>
      <xdr:spPr>
        <a:xfrm>
          <a:off x="4546600" y="1094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89552</xdr:rowOff>
    </xdr:from>
    <xdr:ext cx="405111" cy="259045"/>
    <xdr:sp macro="" textlink="">
      <xdr:nvSpPr>
        <xdr:cNvPr id="178" name="【橋りょう・トンネル】&#10;有形固定資産減価償却率最大値テキスト">
          <a:extLst>
            <a:ext uri="{FF2B5EF4-FFF2-40B4-BE49-F238E27FC236}">
              <a16:creationId xmlns:a16="http://schemas.microsoft.com/office/drawing/2014/main" id="{B31C9FD6-B2DE-4A69-92BC-B2A12E5A0A03}"/>
            </a:ext>
          </a:extLst>
        </xdr:cNvPr>
        <xdr:cNvSpPr txBox="1"/>
      </xdr:nvSpPr>
      <xdr:spPr>
        <a:xfrm>
          <a:off x="4673600" y="9519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142875</xdr:rowOff>
    </xdr:from>
    <xdr:to>
      <xdr:col>24</xdr:col>
      <xdr:colOff>152400</xdr:colOff>
      <xdr:row>56</xdr:row>
      <xdr:rowOff>142875</xdr:rowOff>
    </xdr:to>
    <xdr:cxnSp macro="">
      <xdr:nvCxnSpPr>
        <xdr:cNvPr id="179" name="直線コネクタ 178">
          <a:extLst>
            <a:ext uri="{FF2B5EF4-FFF2-40B4-BE49-F238E27FC236}">
              <a16:creationId xmlns:a16="http://schemas.microsoft.com/office/drawing/2014/main" id="{6C341138-0BE6-485E-800D-E194AC99574F}"/>
            </a:ext>
          </a:extLst>
        </xdr:cNvPr>
        <xdr:cNvCxnSpPr/>
      </xdr:nvCxnSpPr>
      <xdr:spPr>
        <a:xfrm>
          <a:off x="4546600" y="9744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10177</xdr:rowOff>
    </xdr:from>
    <xdr:ext cx="405111" cy="259045"/>
    <xdr:sp macro="" textlink="">
      <xdr:nvSpPr>
        <xdr:cNvPr id="180" name="【橋りょう・トンネル】&#10;有形固定資産減価償却率平均値テキスト">
          <a:extLst>
            <a:ext uri="{FF2B5EF4-FFF2-40B4-BE49-F238E27FC236}">
              <a16:creationId xmlns:a16="http://schemas.microsoft.com/office/drawing/2014/main" id="{9B2D335E-6717-4849-B5B3-951FE61D7A92}"/>
            </a:ext>
          </a:extLst>
        </xdr:cNvPr>
        <xdr:cNvSpPr txBox="1"/>
      </xdr:nvSpPr>
      <xdr:spPr>
        <a:xfrm>
          <a:off x="4673600" y="10125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158750</xdr:rowOff>
    </xdr:from>
    <xdr:to>
      <xdr:col>24</xdr:col>
      <xdr:colOff>114300</xdr:colOff>
      <xdr:row>60</xdr:row>
      <xdr:rowOff>88900</xdr:rowOff>
    </xdr:to>
    <xdr:sp macro="" textlink="">
      <xdr:nvSpPr>
        <xdr:cNvPr id="181" name="フローチャート: 判断 180">
          <a:extLst>
            <a:ext uri="{FF2B5EF4-FFF2-40B4-BE49-F238E27FC236}">
              <a16:creationId xmlns:a16="http://schemas.microsoft.com/office/drawing/2014/main" id="{D1D54F13-8524-4A7E-9B9E-19D54FCE64A6}"/>
            </a:ext>
          </a:extLst>
        </xdr:cNvPr>
        <xdr:cNvSpPr/>
      </xdr:nvSpPr>
      <xdr:spPr>
        <a:xfrm>
          <a:off x="45847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111125</xdr:rowOff>
    </xdr:from>
    <xdr:to>
      <xdr:col>20</xdr:col>
      <xdr:colOff>38100</xdr:colOff>
      <xdr:row>60</xdr:row>
      <xdr:rowOff>41275</xdr:rowOff>
    </xdr:to>
    <xdr:sp macro="" textlink="">
      <xdr:nvSpPr>
        <xdr:cNvPr id="182" name="フローチャート: 判断 181">
          <a:extLst>
            <a:ext uri="{FF2B5EF4-FFF2-40B4-BE49-F238E27FC236}">
              <a16:creationId xmlns:a16="http://schemas.microsoft.com/office/drawing/2014/main" id="{CA57F9AA-47DE-44E4-BD4B-FDD9EEDAC37A}"/>
            </a:ext>
          </a:extLst>
        </xdr:cNvPr>
        <xdr:cNvSpPr/>
      </xdr:nvSpPr>
      <xdr:spPr>
        <a:xfrm>
          <a:off x="37465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52070</xdr:rowOff>
    </xdr:from>
    <xdr:to>
      <xdr:col>15</xdr:col>
      <xdr:colOff>101600</xdr:colOff>
      <xdr:row>59</xdr:row>
      <xdr:rowOff>153670</xdr:rowOff>
    </xdr:to>
    <xdr:sp macro="" textlink="">
      <xdr:nvSpPr>
        <xdr:cNvPr id="183" name="フローチャート: 判断 182">
          <a:extLst>
            <a:ext uri="{FF2B5EF4-FFF2-40B4-BE49-F238E27FC236}">
              <a16:creationId xmlns:a16="http://schemas.microsoft.com/office/drawing/2014/main" id="{C25E8FC8-23EE-48A0-88C5-4EA6EB2544CB}"/>
            </a:ext>
          </a:extLst>
        </xdr:cNvPr>
        <xdr:cNvSpPr/>
      </xdr:nvSpPr>
      <xdr:spPr>
        <a:xfrm>
          <a:off x="2857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25400</xdr:rowOff>
    </xdr:from>
    <xdr:to>
      <xdr:col>10</xdr:col>
      <xdr:colOff>165100</xdr:colOff>
      <xdr:row>59</xdr:row>
      <xdr:rowOff>127000</xdr:rowOff>
    </xdr:to>
    <xdr:sp macro="" textlink="">
      <xdr:nvSpPr>
        <xdr:cNvPr id="184" name="フローチャート: 判断 183">
          <a:extLst>
            <a:ext uri="{FF2B5EF4-FFF2-40B4-BE49-F238E27FC236}">
              <a16:creationId xmlns:a16="http://schemas.microsoft.com/office/drawing/2014/main" id="{2C7FB306-B8E9-4C64-B298-1B9F796FE7A9}"/>
            </a:ext>
          </a:extLst>
        </xdr:cNvPr>
        <xdr:cNvSpPr/>
      </xdr:nvSpPr>
      <xdr:spPr>
        <a:xfrm>
          <a:off x="1968500" y="1014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4445</xdr:rowOff>
    </xdr:from>
    <xdr:to>
      <xdr:col>6</xdr:col>
      <xdr:colOff>38100</xdr:colOff>
      <xdr:row>59</xdr:row>
      <xdr:rowOff>106045</xdr:rowOff>
    </xdr:to>
    <xdr:sp macro="" textlink="">
      <xdr:nvSpPr>
        <xdr:cNvPr id="185" name="フローチャート: 判断 184">
          <a:extLst>
            <a:ext uri="{FF2B5EF4-FFF2-40B4-BE49-F238E27FC236}">
              <a16:creationId xmlns:a16="http://schemas.microsoft.com/office/drawing/2014/main" id="{5A4F19B3-BFC7-4E7F-8074-3887E4C46F63}"/>
            </a:ext>
          </a:extLst>
        </xdr:cNvPr>
        <xdr:cNvSpPr/>
      </xdr:nvSpPr>
      <xdr:spPr>
        <a:xfrm>
          <a:off x="1079500" y="1011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65E65008-B54E-4C7C-BEB0-E2A631550D21}"/>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40F4628C-226B-4950-8851-F7EADDEE935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C9C886CB-6159-4163-AE49-82D777A499B4}"/>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37AA52C3-3259-424D-A28D-8B31634D3E3C}"/>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a:extLst>
            <a:ext uri="{FF2B5EF4-FFF2-40B4-BE49-F238E27FC236}">
              <a16:creationId xmlns:a16="http://schemas.microsoft.com/office/drawing/2014/main" id="{E4F747B1-4A87-40EC-956B-5EC82102D32E}"/>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36830</xdr:rowOff>
    </xdr:from>
    <xdr:to>
      <xdr:col>24</xdr:col>
      <xdr:colOff>114300</xdr:colOff>
      <xdr:row>60</xdr:row>
      <xdr:rowOff>138430</xdr:rowOff>
    </xdr:to>
    <xdr:sp macro="" textlink="">
      <xdr:nvSpPr>
        <xdr:cNvPr id="191" name="楕円 190">
          <a:extLst>
            <a:ext uri="{FF2B5EF4-FFF2-40B4-BE49-F238E27FC236}">
              <a16:creationId xmlns:a16="http://schemas.microsoft.com/office/drawing/2014/main" id="{BDC8D621-E744-4075-BCC2-EB967411A422}"/>
            </a:ext>
          </a:extLst>
        </xdr:cNvPr>
        <xdr:cNvSpPr/>
      </xdr:nvSpPr>
      <xdr:spPr>
        <a:xfrm>
          <a:off x="4584700" y="1032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15257</xdr:rowOff>
    </xdr:from>
    <xdr:ext cx="405111" cy="259045"/>
    <xdr:sp macro="" textlink="">
      <xdr:nvSpPr>
        <xdr:cNvPr id="192" name="【橋りょう・トンネル】&#10;有形固定資産減価償却率該当値テキスト">
          <a:extLst>
            <a:ext uri="{FF2B5EF4-FFF2-40B4-BE49-F238E27FC236}">
              <a16:creationId xmlns:a16="http://schemas.microsoft.com/office/drawing/2014/main" id="{84590C9C-6E8B-400D-BE49-EF28356802C0}"/>
            </a:ext>
          </a:extLst>
        </xdr:cNvPr>
        <xdr:cNvSpPr txBox="1"/>
      </xdr:nvSpPr>
      <xdr:spPr>
        <a:xfrm>
          <a:off x="4673600" y="1030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34925</xdr:rowOff>
    </xdr:from>
    <xdr:to>
      <xdr:col>20</xdr:col>
      <xdr:colOff>38100</xdr:colOff>
      <xdr:row>60</xdr:row>
      <xdr:rowOff>136525</xdr:rowOff>
    </xdr:to>
    <xdr:sp macro="" textlink="">
      <xdr:nvSpPr>
        <xdr:cNvPr id="193" name="楕円 192">
          <a:extLst>
            <a:ext uri="{FF2B5EF4-FFF2-40B4-BE49-F238E27FC236}">
              <a16:creationId xmlns:a16="http://schemas.microsoft.com/office/drawing/2014/main" id="{144C9764-170C-4470-AB19-91D1CBCE56D5}"/>
            </a:ext>
          </a:extLst>
        </xdr:cNvPr>
        <xdr:cNvSpPr/>
      </xdr:nvSpPr>
      <xdr:spPr>
        <a:xfrm>
          <a:off x="3746500" y="1032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85725</xdr:rowOff>
    </xdr:from>
    <xdr:to>
      <xdr:col>24</xdr:col>
      <xdr:colOff>63500</xdr:colOff>
      <xdr:row>60</xdr:row>
      <xdr:rowOff>87630</xdr:rowOff>
    </xdr:to>
    <xdr:cxnSp macro="">
      <xdr:nvCxnSpPr>
        <xdr:cNvPr id="194" name="直線コネクタ 193">
          <a:extLst>
            <a:ext uri="{FF2B5EF4-FFF2-40B4-BE49-F238E27FC236}">
              <a16:creationId xmlns:a16="http://schemas.microsoft.com/office/drawing/2014/main" id="{05D7BEF1-6164-47A8-BA17-5165BE43775F}"/>
            </a:ext>
          </a:extLst>
        </xdr:cNvPr>
        <xdr:cNvCxnSpPr/>
      </xdr:nvCxnSpPr>
      <xdr:spPr>
        <a:xfrm>
          <a:off x="3797300" y="1037272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19685</xdr:rowOff>
    </xdr:from>
    <xdr:to>
      <xdr:col>15</xdr:col>
      <xdr:colOff>101600</xdr:colOff>
      <xdr:row>60</xdr:row>
      <xdr:rowOff>121285</xdr:rowOff>
    </xdr:to>
    <xdr:sp macro="" textlink="">
      <xdr:nvSpPr>
        <xdr:cNvPr id="195" name="楕円 194">
          <a:extLst>
            <a:ext uri="{FF2B5EF4-FFF2-40B4-BE49-F238E27FC236}">
              <a16:creationId xmlns:a16="http://schemas.microsoft.com/office/drawing/2014/main" id="{81A8FC59-0DE3-466A-9AEF-D08AF5A8A16B}"/>
            </a:ext>
          </a:extLst>
        </xdr:cNvPr>
        <xdr:cNvSpPr/>
      </xdr:nvSpPr>
      <xdr:spPr>
        <a:xfrm>
          <a:off x="2857500" y="1030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70485</xdr:rowOff>
    </xdr:from>
    <xdr:to>
      <xdr:col>19</xdr:col>
      <xdr:colOff>177800</xdr:colOff>
      <xdr:row>60</xdr:row>
      <xdr:rowOff>85725</xdr:rowOff>
    </xdr:to>
    <xdr:cxnSp macro="">
      <xdr:nvCxnSpPr>
        <xdr:cNvPr id="196" name="直線コネクタ 195">
          <a:extLst>
            <a:ext uri="{FF2B5EF4-FFF2-40B4-BE49-F238E27FC236}">
              <a16:creationId xmlns:a16="http://schemas.microsoft.com/office/drawing/2014/main" id="{F6F2AA8E-5173-496E-82BA-2931FC620057}"/>
            </a:ext>
          </a:extLst>
        </xdr:cNvPr>
        <xdr:cNvCxnSpPr/>
      </xdr:nvCxnSpPr>
      <xdr:spPr>
        <a:xfrm>
          <a:off x="2908300" y="1035748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2540</xdr:rowOff>
    </xdr:from>
    <xdr:to>
      <xdr:col>10</xdr:col>
      <xdr:colOff>165100</xdr:colOff>
      <xdr:row>60</xdr:row>
      <xdr:rowOff>104140</xdr:rowOff>
    </xdr:to>
    <xdr:sp macro="" textlink="">
      <xdr:nvSpPr>
        <xdr:cNvPr id="197" name="楕円 196">
          <a:extLst>
            <a:ext uri="{FF2B5EF4-FFF2-40B4-BE49-F238E27FC236}">
              <a16:creationId xmlns:a16="http://schemas.microsoft.com/office/drawing/2014/main" id="{A21EED99-9879-4D35-A218-F5E5A21DD5A0}"/>
            </a:ext>
          </a:extLst>
        </xdr:cNvPr>
        <xdr:cNvSpPr/>
      </xdr:nvSpPr>
      <xdr:spPr>
        <a:xfrm>
          <a:off x="1968500" y="1028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53340</xdr:rowOff>
    </xdr:from>
    <xdr:to>
      <xdr:col>15</xdr:col>
      <xdr:colOff>50800</xdr:colOff>
      <xdr:row>60</xdr:row>
      <xdr:rowOff>70485</xdr:rowOff>
    </xdr:to>
    <xdr:cxnSp macro="">
      <xdr:nvCxnSpPr>
        <xdr:cNvPr id="198" name="直線コネクタ 197">
          <a:extLst>
            <a:ext uri="{FF2B5EF4-FFF2-40B4-BE49-F238E27FC236}">
              <a16:creationId xmlns:a16="http://schemas.microsoft.com/office/drawing/2014/main" id="{3C379EDF-18D4-4A73-964D-0FDA96292408}"/>
            </a:ext>
          </a:extLst>
        </xdr:cNvPr>
        <xdr:cNvCxnSpPr/>
      </xdr:nvCxnSpPr>
      <xdr:spPr>
        <a:xfrm>
          <a:off x="2019300" y="1034034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2540</xdr:rowOff>
    </xdr:from>
    <xdr:to>
      <xdr:col>6</xdr:col>
      <xdr:colOff>38100</xdr:colOff>
      <xdr:row>60</xdr:row>
      <xdr:rowOff>104140</xdr:rowOff>
    </xdr:to>
    <xdr:sp macro="" textlink="">
      <xdr:nvSpPr>
        <xdr:cNvPr id="199" name="楕円 198">
          <a:extLst>
            <a:ext uri="{FF2B5EF4-FFF2-40B4-BE49-F238E27FC236}">
              <a16:creationId xmlns:a16="http://schemas.microsoft.com/office/drawing/2014/main" id="{A6C28EDB-1142-4D79-BA64-43890686194F}"/>
            </a:ext>
          </a:extLst>
        </xdr:cNvPr>
        <xdr:cNvSpPr/>
      </xdr:nvSpPr>
      <xdr:spPr>
        <a:xfrm>
          <a:off x="1079500" y="1028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53340</xdr:rowOff>
    </xdr:from>
    <xdr:to>
      <xdr:col>10</xdr:col>
      <xdr:colOff>114300</xdr:colOff>
      <xdr:row>60</xdr:row>
      <xdr:rowOff>53340</xdr:rowOff>
    </xdr:to>
    <xdr:cxnSp macro="">
      <xdr:nvCxnSpPr>
        <xdr:cNvPr id="200" name="直線コネクタ 199">
          <a:extLst>
            <a:ext uri="{FF2B5EF4-FFF2-40B4-BE49-F238E27FC236}">
              <a16:creationId xmlns:a16="http://schemas.microsoft.com/office/drawing/2014/main" id="{41750E57-29B5-46E1-80F7-B5484BD26FDD}"/>
            </a:ext>
          </a:extLst>
        </xdr:cNvPr>
        <xdr:cNvCxnSpPr/>
      </xdr:nvCxnSpPr>
      <xdr:spPr>
        <a:xfrm>
          <a:off x="1130300" y="103403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57802</xdr:rowOff>
    </xdr:from>
    <xdr:ext cx="405111" cy="259045"/>
    <xdr:sp macro="" textlink="">
      <xdr:nvSpPr>
        <xdr:cNvPr id="201" name="n_1aveValue【橋りょう・トンネル】&#10;有形固定資産減価償却率">
          <a:extLst>
            <a:ext uri="{FF2B5EF4-FFF2-40B4-BE49-F238E27FC236}">
              <a16:creationId xmlns:a16="http://schemas.microsoft.com/office/drawing/2014/main" id="{D91B3BDE-1197-44F0-A5F4-780724C73FFD}"/>
            </a:ext>
          </a:extLst>
        </xdr:cNvPr>
        <xdr:cNvSpPr txBox="1"/>
      </xdr:nvSpPr>
      <xdr:spPr>
        <a:xfrm>
          <a:off x="3582044" y="1000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170197</xdr:rowOff>
    </xdr:from>
    <xdr:ext cx="405111" cy="259045"/>
    <xdr:sp macro="" textlink="">
      <xdr:nvSpPr>
        <xdr:cNvPr id="202" name="n_2aveValue【橋りょう・トンネル】&#10;有形固定資産減価償却率">
          <a:extLst>
            <a:ext uri="{FF2B5EF4-FFF2-40B4-BE49-F238E27FC236}">
              <a16:creationId xmlns:a16="http://schemas.microsoft.com/office/drawing/2014/main" id="{1A275D13-FBE6-4794-9AAD-96267CAC7A7F}"/>
            </a:ext>
          </a:extLst>
        </xdr:cNvPr>
        <xdr:cNvSpPr txBox="1"/>
      </xdr:nvSpPr>
      <xdr:spPr>
        <a:xfrm>
          <a:off x="27057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143527</xdr:rowOff>
    </xdr:from>
    <xdr:ext cx="405111" cy="259045"/>
    <xdr:sp macro="" textlink="">
      <xdr:nvSpPr>
        <xdr:cNvPr id="203" name="n_3aveValue【橋りょう・トンネル】&#10;有形固定資産減価償却率">
          <a:extLst>
            <a:ext uri="{FF2B5EF4-FFF2-40B4-BE49-F238E27FC236}">
              <a16:creationId xmlns:a16="http://schemas.microsoft.com/office/drawing/2014/main" id="{B72A158F-CEDD-439F-84C1-CD914EF892D3}"/>
            </a:ext>
          </a:extLst>
        </xdr:cNvPr>
        <xdr:cNvSpPr txBox="1"/>
      </xdr:nvSpPr>
      <xdr:spPr>
        <a:xfrm>
          <a:off x="1816744" y="991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122572</xdr:rowOff>
    </xdr:from>
    <xdr:ext cx="405111" cy="259045"/>
    <xdr:sp macro="" textlink="">
      <xdr:nvSpPr>
        <xdr:cNvPr id="204" name="n_4aveValue【橋りょう・トンネル】&#10;有形固定資産減価償却率">
          <a:extLst>
            <a:ext uri="{FF2B5EF4-FFF2-40B4-BE49-F238E27FC236}">
              <a16:creationId xmlns:a16="http://schemas.microsoft.com/office/drawing/2014/main" id="{D90FFDAD-C928-4D26-B4CC-5FC5CB9D0726}"/>
            </a:ext>
          </a:extLst>
        </xdr:cNvPr>
        <xdr:cNvSpPr txBox="1"/>
      </xdr:nvSpPr>
      <xdr:spPr>
        <a:xfrm>
          <a:off x="927744" y="989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127652</xdr:rowOff>
    </xdr:from>
    <xdr:ext cx="405111" cy="259045"/>
    <xdr:sp macro="" textlink="">
      <xdr:nvSpPr>
        <xdr:cNvPr id="205" name="n_1mainValue【橋りょう・トンネル】&#10;有形固定資産減価償却率">
          <a:extLst>
            <a:ext uri="{FF2B5EF4-FFF2-40B4-BE49-F238E27FC236}">
              <a16:creationId xmlns:a16="http://schemas.microsoft.com/office/drawing/2014/main" id="{3F635779-E1E5-4CFF-B378-DABDB12825A0}"/>
            </a:ext>
          </a:extLst>
        </xdr:cNvPr>
        <xdr:cNvSpPr txBox="1"/>
      </xdr:nvSpPr>
      <xdr:spPr>
        <a:xfrm>
          <a:off x="3582044" y="1041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112412</xdr:rowOff>
    </xdr:from>
    <xdr:ext cx="405111" cy="259045"/>
    <xdr:sp macro="" textlink="">
      <xdr:nvSpPr>
        <xdr:cNvPr id="206" name="n_2mainValue【橋りょう・トンネル】&#10;有形固定資産減価償却率">
          <a:extLst>
            <a:ext uri="{FF2B5EF4-FFF2-40B4-BE49-F238E27FC236}">
              <a16:creationId xmlns:a16="http://schemas.microsoft.com/office/drawing/2014/main" id="{8EBF5C6C-A144-468A-AAAF-620FF5A8E956}"/>
            </a:ext>
          </a:extLst>
        </xdr:cNvPr>
        <xdr:cNvSpPr txBox="1"/>
      </xdr:nvSpPr>
      <xdr:spPr>
        <a:xfrm>
          <a:off x="2705744" y="1039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95267</xdr:rowOff>
    </xdr:from>
    <xdr:ext cx="405111" cy="259045"/>
    <xdr:sp macro="" textlink="">
      <xdr:nvSpPr>
        <xdr:cNvPr id="207" name="n_3mainValue【橋りょう・トンネル】&#10;有形固定資産減価償却率">
          <a:extLst>
            <a:ext uri="{FF2B5EF4-FFF2-40B4-BE49-F238E27FC236}">
              <a16:creationId xmlns:a16="http://schemas.microsoft.com/office/drawing/2014/main" id="{7803685B-7500-490E-AAAB-4397F9282C62}"/>
            </a:ext>
          </a:extLst>
        </xdr:cNvPr>
        <xdr:cNvSpPr txBox="1"/>
      </xdr:nvSpPr>
      <xdr:spPr>
        <a:xfrm>
          <a:off x="1816744" y="1038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95267</xdr:rowOff>
    </xdr:from>
    <xdr:ext cx="405111" cy="259045"/>
    <xdr:sp macro="" textlink="">
      <xdr:nvSpPr>
        <xdr:cNvPr id="208" name="n_4mainValue【橋りょう・トンネル】&#10;有形固定資産減価償却率">
          <a:extLst>
            <a:ext uri="{FF2B5EF4-FFF2-40B4-BE49-F238E27FC236}">
              <a16:creationId xmlns:a16="http://schemas.microsoft.com/office/drawing/2014/main" id="{BFB40DB4-19EA-42BB-B31F-9AD7B8A19360}"/>
            </a:ext>
          </a:extLst>
        </xdr:cNvPr>
        <xdr:cNvSpPr txBox="1"/>
      </xdr:nvSpPr>
      <xdr:spPr>
        <a:xfrm>
          <a:off x="927744" y="1038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a:extLst>
            <a:ext uri="{FF2B5EF4-FFF2-40B4-BE49-F238E27FC236}">
              <a16:creationId xmlns:a16="http://schemas.microsoft.com/office/drawing/2014/main" id="{329F8944-2109-48F6-8AB2-6793E7F98758}"/>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a:extLst>
            <a:ext uri="{FF2B5EF4-FFF2-40B4-BE49-F238E27FC236}">
              <a16:creationId xmlns:a16="http://schemas.microsoft.com/office/drawing/2014/main" id="{860BF219-98E4-4A48-8434-EDB1C5EEACDF}"/>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a:extLst>
            <a:ext uri="{FF2B5EF4-FFF2-40B4-BE49-F238E27FC236}">
              <a16:creationId xmlns:a16="http://schemas.microsoft.com/office/drawing/2014/main" id="{866E2A60-5199-4649-AB04-FE4E68344573}"/>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a:extLst>
            <a:ext uri="{FF2B5EF4-FFF2-40B4-BE49-F238E27FC236}">
              <a16:creationId xmlns:a16="http://schemas.microsoft.com/office/drawing/2014/main" id="{ED4EB277-028F-47CF-8688-E0F254A4A57F}"/>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a:extLst>
            <a:ext uri="{FF2B5EF4-FFF2-40B4-BE49-F238E27FC236}">
              <a16:creationId xmlns:a16="http://schemas.microsoft.com/office/drawing/2014/main" id="{70A92108-F075-425B-AEE1-A00CAD2A58E7}"/>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a:extLst>
            <a:ext uri="{FF2B5EF4-FFF2-40B4-BE49-F238E27FC236}">
              <a16:creationId xmlns:a16="http://schemas.microsoft.com/office/drawing/2014/main" id="{CEB14323-DB24-4021-905A-9D41A5248E97}"/>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a:extLst>
            <a:ext uri="{FF2B5EF4-FFF2-40B4-BE49-F238E27FC236}">
              <a16:creationId xmlns:a16="http://schemas.microsoft.com/office/drawing/2014/main" id="{0262C87E-F225-4518-85C5-C427D95C332F}"/>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a:extLst>
            <a:ext uri="{FF2B5EF4-FFF2-40B4-BE49-F238E27FC236}">
              <a16:creationId xmlns:a16="http://schemas.microsoft.com/office/drawing/2014/main" id="{A67B0CA4-DBF2-4DD9-993F-C50D6CE00FE8}"/>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a:extLst>
            <a:ext uri="{FF2B5EF4-FFF2-40B4-BE49-F238E27FC236}">
              <a16:creationId xmlns:a16="http://schemas.microsoft.com/office/drawing/2014/main" id="{1C2B0A6F-F497-458B-8C84-2794E963EA4C}"/>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a:extLst>
            <a:ext uri="{FF2B5EF4-FFF2-40B4-BE49-F238E27FC236}">
              <a16:creationId xmlns:a16="http://schemas.microsoft.com/office/drawing/2014/main" id="{49ABFCC0-1B11-49B5-B144-20B4DE67C6DF}"/>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9" name="直線コネクタ 218">
          <a:extLst>
            <a:ext uri="{FF2B5EF4-FFF2-40B4-BE49-F238E27FC236}">
              <a16:creationId xmlns:a16="http://schemas.microsoft.com/office/drawing/2014/main" id="{04F52C20-0B1A-437E-9D13-58260EF04A8B}"/>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20" name="テキスト ボックス 219">
          <a:extLst>
            <a:ext uri="{FF2B5EF4-FFF2-40B4-BE49-F238E27FC236}">
              <a16:creationId xmlns:a16="http://schemas.microsoft.com/office/drawing/2014/main" id="{10AB8890-F089-4AF3-9C8C-140BAF8B5A5D}"/>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21" name="直線コネクタ 220">
          <a:extLst>
            <a:ext uri="{FF2B5EF4-FFF2-40B4-BE49-F238E27FC236}">
              <a16:creationId xmlns:a16="http://schemas.microsoft.com/office/drawing/2014/main" id="{A24E8BC1-0901-4FB3-98D7-2F12E9FD37B8}"/>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22" name="テキスト ボックス 221">
          <a:extLst>
            <a:ext uri="{FF2B5EF4-FFF2-40B4-BE49-F238E27FC236}">
              <a16:creationId xmlns:a16="http://schemas.microsoft.com/office/drawing/2014/main" id="{4122A73E-A9C1-4912-87ED-B1830A2540AE}"/>
            </a:ext>
          </a:extLst>
        </xdr:cNvPr>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3" name="直線コネクタ 222">
          <a:extLst>
            <a:ext uri="{FF2B5EF4-FFF2-40B4-BE49-F238E27FC236}">
              <a16:creationId xmlns:a16="http://schemas.microsoft.com/office/drawing/2014/main" id="{7EA0F106-6251-4508-8CE2-20D72C09CF96}"/>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4" name="テキスト ボックス 223">
          <a:extLst>
            <a:ext uri="{FF2B5EF4-FFF2-40B4-BE49-F238E27FC236}">
              <a16:creationId xmlns:a16="http://schemas.microsoft.com/office/drawing/2014/main" id="{00538B09-ECDC-49E6-A4F2-C9421C6C1523}"/>
            </a:ext>
          </a:extLst>
        </xdr:cNvPr>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5" name="直線コネクタ 224">
          <a:extLst>
            <a:ext uri="{FF2B5EF4-FFF2-40B4-BE49-F238E27FC236}">
              <a16:creationId xmlns:a16="http://schemas.microsoft.com/office/drawing/2014/main" id="{197C0AD9-1B47-4903-A90C-D0C701D98FA7}"/>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6" name="テキスト ボックス 225">
          <a:extLst>
            <a:ext uri="{FF2B5EF4-FFF2-40B4-BE49-F238E27FC236}">
              <a16:creationId xmlns:a16="http://schemas.microsoft.com/office/drawing/2014/main" id="{AAC0CFCF-F182-424D-B755-AC08D54B80F0}"/>
            </a:ext>
          </a:extLst>
        </xdr:cNvPr>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7" name="直線コネクタ 226">
          <a:extLst>
            <a:ext uri="{FF2B5EF4-FFF2-40B4-BE49-F238E27FC236}">
              <a16:creationId xmlns:a16="http://schemas.microsoft.com/office/drawing/2014/main" id="{E2984E93-D860-43F6-9CA9-A069246C4969}"/>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8" name="テキスト ボックス 227">
          <a:extLst>
            <a:ext uri="{FF2B5EF4-FFF2-40B4-BE49-F238E27FC236}">
              <a16:creationId xmlns:a16="http://schemas.microsoft.com/office/drawing/2014/main" id="{E9D2FC1D-DBFE-4D52-864D-561A63E9AC23}"/>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9" name="直線コネクタ 228">
          <a:extLst>
            <a:ext uri="{FF2B5EF4-FFF2-40B4-BE49-F238E27FC236}">
              <a16:creationId xmlns:a16="http://schemas.microsoft.com/office/drawing/2014/main" id="{94CF0365-946C-4BA0-AF01-20FF2733E728}"/>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30" name="テキスト ボックス 229">
          <a:extLst>
            <a:ext uri="{FF2B5EF4-FFF2-40B4-BE49-F238E27FC236}">
              <a16:creationId xmlns:a16="http://schemas.microsoft.com/office/drawing/2014/main" id="{F387630F-4009-405C-9EB5-9EC62F0DD0A5}"/>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1" name="直線コネクタ 230">
          <a:extLst>
            <a:ext uri="{FF2B5EF4-FFF2-40B4-BE49-F238E27FC236}">
              <a16:creationId xmlns:a16="http://schemas.microsoft.com/office/drawing/2014/main" id="{8882FBDE-050B-4EFF-8EAE-FAA25EEC5CAD}"/>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2" name="テキスト ボックス 231">
          <a:extLst>
            <a:ext uri="{FF2B5EF4-FFF2-40B4-BE49-F238E27FC236}">
              <a16:creationId xmlns:a16="http://schemas.microsoft.com/office/drawing/2014/main" id="{23778708-D505-4123-B81A-E6001BD1A756}"/>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3" name="【橋りょう・トンネル】&#10;一人当たり有形固定資産（償却資産）額グラフ枠">
          <a:extLst>
            <a:ext uri="{FF2B5EF4-FFF2-40B4-BE49-F238E27FC236}">
              <a16:creationId xmlns:a16="http://schemas.microsoft.com/office/drawing/2014/main" id="{B8B5A690-42FD-4D1C-9BC9-421C7E518AAD}"/>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112292</xdr:rowOff>
    </xdr:from>
    <xdr:to>
      <xdr:col>54</xdr:col>
      <xdr:colOff>189865</xdr:colOff>
      <xdr:row>64</xdr:row>
      <xdr:rowOff>107898</xdr:rowOff>
    </xdr:to>
    <xdr:cxnSp macro="">
      <xdr:nvCxnSpPr>
        <xdr:cNvPr id="234" name="直線コネクタ 233">
          <a:extLst>
            <a:ext uri="{FF2B5EF4-FFF2-40B4-BE49-F238E27FC236}">
              <a16:creationId xmlns:a16="http://schemas.microsoft.com/office/drawing/2014/main" id="{686B346D-057D-412F-989C-11C676FAC457}"/>
            </a:ext>
          </a:extLst>
        </xdr:cNvPr>
        <xdr:cNvCxnSpPr/>
      </xdr:nvCxnSpPr>
      <xdr:spPr>
        <a:xfrm flipV="1">
          <a:off x="10476865" y="9542042"/>
          <a:ext cx="0" cy="1538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111725</xdr:rowOff>
    </xdr:from>
    <xdr:ext cx="534377" cy="259045"/>
    <xdr:sp macro="" textlink="">
      <xdr:nvSpPr>
        <xdr:cNvPr id="235" name="【橋りょう・トンネル】&#10;一人当たり有形固定資産（償却資産）額最小値テキスト">
          <a:extLst>
            <a:ext uri="{FF2B5EF4-FFF2-40B4-BE49-F238E27FC236}">
              <a16:creationId xmlns:a16="http://schemas.microsoft.com/office/drawing/2014/main" id="{E9A978B9-59D9-46B6-AADD-4D705C1E7EF4}"/>
            </a:ext>
          </a:extLst>
        </xdr:cNvPr>
        <xdr:cNvSpPr txBox="1"/>
      </xdr:nvSpPr>
      <xdr:spPr>
        <a:xfrm>
          <a:off x="10515600" y="11084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107898</xdr:rowOff>
    </xdr:from>
    <xdr:to>
      <xdr:col>55</xdr:col>
      <xdr:colOff>88900</xdr:colOff>
      <xdr:row>64</xdr:row>
      <xdr:rowOff>107898</xdr:rowOff>
    </xdr:to>
    <xdr:cxnSp macro="">
      <xdr:nvCxnSpPr>
        <xdr:cNvPr id="236" name="直線コネクタ 235">
          <a:extLst>
            <a:ext uri="{FF2B5EF4-FFF2-40B4-BE49-F238E27FC236}">
              <a16:creationId xmlns:a16="http://schemas.microsoft.com/office/drawing/2014/main" id="{0B0BCD74-7DA2-4016-A907-D24F25438986}"/>
            </a:ext>
          </a:extLst>
        </xdr:cNvPr>
        <xdr:cNvCxnSpPr/>
      </xdr:nvCxnSpPr>
      <xdr:spPr>
        <a:xfrm>
          <a:off x="10388600" y="11080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58969</xdr:rowOff>
    </xdr:from>
    <xdr:ext cx="690189" cy="259045"/>
    <xdr:sp macro="" textlink="">
      <xdr:nvSpPr>
        <xdr:cNvPr id="237" name="【橋りょう・トンネル】&#10;一人当たり有形固定資産（償却資産）額最大値テキスト">
          <a:extLst>
            <a:ext uri="{FF2B5EF4-FFF2-40B4-BE49-F238E27FC236}">
              <a16:creationId xmlns:a16="http://schemas.microsoft.com/office/drawing/2014/main" id="{C0EEA6BF-D6E6-4D85-920F-B046B1B61434}"/>
            </a:ext>
          </a:extLst>
        </xdr:cNvPr>
        <xdr:cNvSpPr txBox="1"/>
      </xdr:nvSpPr>
      <xdr:spPr>
        <a:xfrm>
          <a:off x="10515600" y="93172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1,434,345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112292</xdr:rowOff>
    </xdr:from>
    <xdr:to>
      <xdr:col>55</xdr:col>
      <xdr:colOff>88900</xdr:colOff>
      <xdr:row>55</xdr:row>
      <xdr:rowOff>112292</xdr:rowOff>
    </xdr:to>
    <xdr:cxnSp macro="">
      <xdr:nvCxnSpPr>
        <xdr:cNvPr id="238" name="直線コネクタ 237">
          <a:extLst>
            <a:ext uri="{FF2B5EF4-FFF2-40B4-BE49-F238E27FC236}">
              <a16:creationId xmlns:a16="http://schemas.microsoft.com/office/drawing/2014/main" id="{1000C202-2A56-4459-A2FA-2EAD2D2FAC4F}"/>
            </a:ext>
          </a:extLst>
        </xdr:cNvPr>
        <xdr:cNvCxnSpPr/>
      </xdr:nvCxnSpPr>
      <xdr:spPr>
        <a:xfrm>
          <a:off x="10388600" y="9542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40665</xdr:rowOff>
    </xdr:from>
    <xdr:ext cx="599010" cy="259045"/>
    <xdr:sp macro="" textlink="">
      <xdr:nvSpPr>
        <xdr:cNvPr id="239" name="【橋りょう・トンネル】&#10;一人当たり有形固定資産（償却資産）額平均値テキスト">
          <a:extLst>
            <a:ext uri="{FF2B5EF4-FFF2-40B4-BE49-F238E27FC236}">
              <a16:creationId xmlns:a16="http://schemas.microsoft.com/office/drawing/2014/main" id="{1A6C6BA6-2683-47BA-964E-BE6E3ED886D4}"/>
            </a:ext>
          </a:extLst>
        </xdr:cNvPr>
        <xdr:cNvSpPr txBox="1"/>
      </xdr:nvSpPr>
      <xdr:spPr>
        <a:xfrm>
          <a:off x="10515600" y="104991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62238</xdr:rowOff>
    </xdr:from>
    <xdr:to>
      <xdr:col>55</xdr:col>
      <xdr:colOff>50800</xdr:colOff>
      <xdr:row>61</xdr:row>
      <xdr:rowOff>163838</xdr:rowOff>
    </xdr:to>
    <xdr:sp macro="" textlink="">
      <xdr:nvSpPr>
        <xdr:cNvPr id="240" name="フローチャート: 判断 239">
          <a:extLst>
            <a:ext uri="{FF2B5EF4-FFF2-40B4-BE49-F238E27FC236}">
              <a16:creationId xmlns:a16="http://schemas.microsoft.com/office/drawing/2014/main" id="{49B23BBA-EFE6-4983-A6DA-B4FEC7E1FFF5}"/>
            </a:ext>
          </a:extLst>
        </xdr:cNvPr>
        <xdr:cNvSpPr/>
      </xdr:nvSpPr>
      <xdr:spPr>
        <a:xfrm>
          <a:off x="10426700" y="10520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67056</xdr:rowOff>
    </xdr:from>
    <xdr:to>
      <xdr:col>50</xdr:col>
      <xdr:colOff>165100</xdr:colOff>
      <xdr:row>61</xdr:row>
      <xdr:rowOff>168656</xdr:rowOff>
    </xdr:to>
    <xdr:sp macro="" textlink="">
      <xdr:nvSpPr>
        <xdr:cNvPr id="241" name="フローチャート: 判断 240">
          <a:extLst>
            <a:ext uri="{FF2B5EF4-FFF2-40B4-BE49-F238E27FC236}">
              <a16:creationId xmlns:a16="http://schemas.microsoft.com/office/drawing/2014/main" id="{23F22508-A989-479D-B488-B36E0F84E093}"/>
            </a:ext>
          </a:extLst>
        </xdr:cNvPr>
        <xdr:cNvSpPr/>
      </xdr:nvSpPr>
      <xdr:spPr>
        <a:xfrm>
          <a:off x="9588500" y="1052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98984</xdr:rowOff>
    </xdr:from>
    <xdr:to>
      <xdr:col>46</xdr:col>
      <xdr:colOff>38100</xdr:colOff>
      <xdr:row>62</xdr:row>
      <xdr:rowOff>29134</xdr:rowOff>
    </xdr:to>
    <xdr:sp macro="" textlink="">
      <xdr:nvSpPr>
        <xdr:cNvPr id="242" name="フローチャート: 判断 241">
          <a:extLst>
            <a:ext uri="{FF2B5EF4-FFF2-40B4-BE49-F238E27FC236}">
              <a16:creationId xmlns:a16="http://schemas.microsoft.com/office/drawing/2014/main" id="{D7B8A547-0BC6-4776-B086-4CC771F8AD9A}"/>
            </a:ext>
          </a:extLst>
        </xdr:cNvPr>
        <xdr:cNvSpPr/>
      </xdr:nvSpPr>
      <xdr:spPr>
        <a:xfrm>
          <a:off x="8699500" y="10557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123943</xdr:rowOff>
    </xdr:from>
    <xdr:to>
      <xdr:col>41</xdr:col>
      <xdr:colOff>101600</xdr:colOff>
      <xdr:row>62</xdr:row>
      <xdr:rowOff>54093</xdr:rowOff>
    </xdr:to>
    <xdr:sp macro="" textlink="">
      <xdr:nvSpPr>
        <xdr:cNvPr id="243" name="フローチャート: 判断 242">
          <a:extLst>
            <a:ext uri="{FF2B5EF4-FFF2-40B4-BE49-F238E27FC236}">
              <a16:creationId xmlns:a16="http://schemas.microsoft.com/office/drawing/2014/main" id="{65081C14-C032-44D5-ABF2-A27080D3F56C}"/>
            </a:ext>
          </a:extLst>
        </xdr:cNvPr>
        <xdr:cNvSpPr/>
      </xdr:nvSpPr>
      <xdr:spPr>
        <a:xfrm>
          <a:off x="7810500" y="10582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2446</xdr:rowOff>
    </xdr:from>
    <xdr:to>
      <xdr:col>36</xdr:col>
      <xdr:colOff>165100</xdr:colOff>
      <xdr:row>62</xdr:row>
      <xdr:rowOff>104046</xdr:rowOff>
    </xdr:to>
    <xdr:sp macro="" textlink="">
      <xdr:nvSpPr>
        <xdr:cNvPr id="244" name="フローチャート: 判断 243">
          <a:extLst>
            <a:ext uri="{FF2B5EF4-FFF2-40B4-BE49-F238E27FC236}">
              <a16:creationId xmlns:a16="http://schemas.microsoft.com/office/drawing/2014/main" id="{B19CB46E-108D-48D9-8DBA-73E149FFEE53}"/>
            </a:ext>
          </a:extLst>
        </xdr:cNvPr>
        <xdr:cNvSpPr/>
      </xdr:nvSpPr>
      <xdr:spPr>
        <a:xfrm>
          <a:off x="6921500" y="1063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4C63CDEC-126E-4F57-AE43-8D94DAF02ED2}"/>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278AF4EC-FB80-4A56-B727-E3A307B68E7C}"/>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4F7D52D3-0FD2-42A3-A171-155A4AFF8F09}"/>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8" name="テキスト ボックス 247">
          <a:extLst>
            <a:ext uri="{FF2B5EF4-FFF2-40B4-BE49-F238E27FC236}">
              <a16:creationId xmlns:a16="http://schemas.microsoft.com/office/drawing/2014/main" id="{F23B511F-1971-46EC-9D4C-CFA4C7C1E368}"/>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9" name="テキスト ボックス 248">
          <a:extLst>
            <a:ext uri="{FF2B5EF4-FFF2-40B4-BE49-F238E27FC236}">
              <a16:creationId xmlns:a16="http://schemas.microsoft.com/office/drawing/2014/main" id="{5CD4F040-B416-4E77-A2B4-2B2DEC229FEB}"/>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34130</xdr:rowOff>
    </xdr:from>
    <xdr:to>
      <xdr:col>55</xdr:col>
      <xdr:colOff>50800</xdr:colOff>
      <xdr:row>61</xdr:row>
      <xdr:rowOff>135730</xdr:rowOff>
    </xdr:to>
    <xdr:sp macro="" textlink="">
      <xdr:nvSpPr>
        <xdr:cNvPr id="250" name="楕円 249">
          <a:extLst>
            <a:ext uri="{FF2B5EF4-FFF2-40B4-BE49-F238E27FC236}">
              <a16:creationId xmlns:a16="http://schemas.microsoft.com/office/drawing/2014/main" id="{C4DE6F52-FB6A-4C05-ADC7-FFF90BECEB64}"/>
            </a:ext>
          </a:extLst>
        </xdr:cNvPr>
        <xdr:cNvSpPr/>
      </xdr:nvSpPr>
      <xdr:spPr>
        <a:xfrm>
          <a:off x="10426700" y="1049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57007</xdr:rowOff>
    </xdr:from>
    <xdr:ext cx="599010" cy="259045"/>
    <xdr:sp macro="" textlink="">
      <xdr:nvSpPr>
        <xdr:cNvPr id="251" name="【橋りょう・トンネル】&#10;一人当たり有形固定資産（償却資産）額該当値テキスト">
          <a:extLst>
            <a:ext uri="{FF2B5EF4-FFF2-40B4-BE49-F238E27FC236}">
              <a16:creationId xmlns:a16="http://schemas.microsoft.com/office/drawing/2014/main" id="{02B830CC-53C6-4086-B711-87ABC964E337}"/>
            </a:ext>
          </a:extLst>
        </xdr:cNvPr>
        <xdr:cNvSpPr txBox="1"/>
      </xdr:nvSpPr>
      <xdr:spPr>
        <a:xfrm>
          <a:off x="10515600" y="10344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58161</xdr:rowOff>
    </xdr:from>
    <xdr:to>
      <xdr:col>50</xdr:col>
      <xdr:colOff>165100</xdr:colOff>
      <xdr:row>61</xdr:row>
      <xdr:rowOff>159761</xdr:rowOff>
    </xdr:to>
    <xdr:sp macro="" textlink="">
      <xdr:nvSpPr>
        <xdr:cNvPr id="252" name="楕円 251">
          <a:extLst>
            <a:ext uri="{FF2B5EF4-FFF2-40B4-BE49-F238E27FC236}">
              <a16:creationId xmlns:a16="http://schemas.microsoft.com/office/drawing/2014/main" id="{8D26E7CC-1B71-4C4D-A36F-66B9778E1199}"/>
            </a:ext>
          </a:extLst>
        </xdr:cNvPr>
        <xdr:cNvSpPr/>
      </xdr:nvSpPr>
      <xdr:spPr>
        <a:xfrm>
          <a:off x="9588500" y="10516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84930</xdr:rowOff>
    </xdr:from>
    <xdr:to>
      <xdr:col>55</xdr:col>
      <xdr:colOff>0</xdr:colOff>
      <xdr:row>61</xdr:row>
      <xdr:rowOff>108961</xdr:rowOff>
    </xdr:to>
    <xdr:cxnSp macro="">
      <xdr:nvCxnSpPr>
        <xdr:cNvPr id="253" name="直線コネクタ 252">
          <a:extLst>
            <a:ext uri="{FF2B5EF4-FFF2-40B4-BE49-F238E27FC236}">
              <a16:creationId xmlns:a16="http://schemas.microsoft.com/office/drawing/2014/main" id="{057A84D7-26B4-4261-9E2E-45DCA5FCB093}"/>
            </a:ext>
          </a:extLst>
        </xdr:cNvPr>
        <xdr:cNvCxnSpPr/>
      </xdr:nvCxnSpPr>
      <xdr:spPr>
        <a:xfrm flipV="1">
          <a:off x="9639300" y="10543380"/>
          <a:ext cx="838200" cy="24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75978</xdr:rowOff>
    </xdr:from>
    <xdr:to>
      <xdr:col>46</xdr:col>
      <xdr:colOff>38100</xdr:colOff>
      <xdr:row>62</xdr:row>
      <xdr:rowOff>6128</xdr:rowOff>
    </xdr:to>
    <xdr:sp macro="" textlink="">
      <xdr:nvSpPr>
        <xdr:cNvPr id="254" name="楕円 253">
          <a:extLst>
            <a:ext uri="{FF2B5EF4-FFF2-40B4-BE49-F238E27FC236}">
              <a16:creationId xmlns:a16="http://schemas.microsoft.com/office/drawing/2014/main" id="{5825026A-7A20-43B5-9D63-97638CEF52A1}"/>
            </a:ext>
          </a:extLst>
        </xdr:cNvPr>
        <xdr:cNvSpPr/>
      </xdr:nvSpPr>
      <xdr:spPr>
        <a:xfrm>
          <a:off x="8699500" y="10534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108961</xdr:rowOff>
    </xdr:from>
    <xdr:to>
      <xdr:col>50</xdr:col>
      <xdr:colOff>114300</xdr:colOff>
      <xdr:row>61</xdr:row>
      <xdr:rowOff>126778</xdr:rowOff>
    </xdr:to>
    <xdr:cxnSp macro="">
      <xdr:nvCxnSpPr>
        <xdr:cNvPr id="255" name="直線コネクタ 254">
          <a:extLst>
            <a:ext uri="{FF2B5EF4-FFF2-40B4-BE49-F238E27FC236}">
              <a16:creationId xmlns:a16="http://schemas.microsoft.com/office/drawing/2014/main" id="{E1643919-C293-41F6-8FFD-B61FB89A5BDE}"/>
            </a:ext>
          </a:extLst>
        </xdr:cNvPr>
        <xdr:cNvCxnSpPr/>
      </xdr:nvCxnSpPr>
      <xdr:spPr>
        <a:xfrm flipV="1">
          <a:off x="8750300" y="10567411"/>
          <a:ext cx="889000" cy="17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92022</xdr:rowOff>
    </xdr:from>
    <xdr:to>
      <xdr:col>41</xdr:col>
      <xdr:colOff>101600</xdr:colOff>
      <xdr:row>62</xdr:row>
      <xdr:rowOff>22172</xdr:rowOff>
    </xdr:to>
    <xdr:sp macro="" textlink="">
      <xdr:nvSpPr>
        <xdr:cNvPr id="256" name="楕円 255">
          <a:extLst>
            <a:ext uri="{FF2B5EF4-FFF2-40B4-BE49-F238E27FC236}">
              <a16:creationId xmlns:a16="http://schemas.microsoft.com/office/drawing/2014/main" id="{89B32A70-9B6B-4DD1-BA04-D034BA2C7472}"/>
            </a:ext>
          </a:extLst>
        </xdr:cNvPr>
        <xdr:cNvSpPr/>
      </xdr:nvSpPr>
      <xdr:spPr>
        <a:xfrm>
          <a:off x="7810500" y="10550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126778</xdr:rowOff>
    </xdr:from>
    <xdr:to>
      <xdr:col>45</xdr:col>
      <xdr:colOff>177800</xdr:colOff>
      <xdr:row>61</xdr:row>
      <xdr:rowOff>142822</xdr:rowOff>
    </xdr:to>
    <xdr:cxnSp macro="">
      <xdr:nvCxnSpPr>
        <xdr:cNvPr id="257" name="直線コネクタ 256">
          <a:extLst>
            <a:ext uri="{FF2B5EF4-FFF2-40B4-BE49-F238E27FC236}">
              <a16:creationId xmlns:a16="http://schemas.microsoft.com/office/drawing/2014/main" id="{F3C0D80B-D5AF-4F21-B862-6492B4041001}"/>
            </a:ext>
          </a:extLst>
        </xdr:cNvPr>
        <xdr:cNvCxnSpPr/>
      </xdr:nvCxnSpPr>
      <xdr:spPr>
        <a:xfrm flipV="1">
          <a:off x="7861300" y="10585228"/>
          <a:ext cx="889000" cy="16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112550</xdr:rowOff>
    </xdr:from>
    <xdr:to>
      <xdr:col>36</xdr:col>
      <xdr:colOff>165100</xdr:colOff>
      <xdr:row>62</xdr:row>
      <xdr:rowOff>42700</xdr:rowOff>
    </xdr:to>
    <xdr:sp macro="" textlink="">
      <xdr:nvSpPr>
        <xdr:cNvPr id="258" name="楕円 257">
          <a:extLst>
            <a:ext uri="{FF2B5EF4-FFF2-40B4-BE49-F238E27FC236}">
              <a16:creationId xmlns:a16="http://schemas.microsoft.com/office/drawing/2014/main" id="{A2C64687-2DBC-456D-A9F6-5E040F78A7E9}"/>
            </a:ext>
          </a:extLst>
        </xdr:cNvPr>
        <xdr:cNvSpPr/>
      </xdr:nvSpPr>
      <xdr:spPr>
        <a:xfrm>
          <a:off x="6921500" y="1057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142822</xdr:rowOff>
    </xdr:from>
    <xdr:to>
      <xdr:col>41</xdr:col>
      <xdr:colOff>50800</xdr:colOff>
      <xdr:row>61</xdr:row>
      <xdr:rowOff>163350</xdr:rowOff>
    </xdr:to>
    <xdr:cxnSp macro="">
      <xdr:nvCxnSpPr>
        <xdr:cNvPr id="259" name="直線コネクタ 258">
          <a:extLst>
            <a:ext uri="{FF2B5EF4-FFF2-40B4-BE49-F238E27FC236}">
              <a16:creationId xmlns:a16="http://schemas.microsoft.com/office/drawing/2014/main" id="{3BE0E827-7B95-41E0-BA09-980EFAB482AA}"/>
            </a:ext>
          </a:extLst>
        </xdr:cNvPr>
        <xdr:cNvCxnSpPr/>
      </xdr:nvCxnSpPr>
      <xdr:spPr>
        <a:xfrm flipV="1">
          <a:off x="6972300" y="10601272"/>
          <a:ext cx="889000" cy="20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159783</xdr:rowOff>
    </xdr:from>
    <xdr:ext cx="599010" cy="259045"/>
    <xdr:sp macro="" textlink="">
      <xdr:nvSpPr>
        <xdr:cNvPr id="260" name="n_1aveValue【橋りょう・トンネル】&#10;一人当たり有形固定資産（償却資産）額">
          <a:extLst>
            <a:ext uri="{FF2B5EF4-FFF2-40B4-BE49-F238E27FC236}">
              <a16:creationId xmlns:a16="http://schemas.microsoft.com/office/drawing/2014/main" id="{06525325-2EF5-428D-BE1D-E740E7A36663}"/>
            </a:ext>
          </a:extLst>
        </xdr:cNvPr>
        <xdr:cNvSpPr txBox="1"/>
      </xdr:nvSpPr>
      <xdr:spPr>
        <a:xfrm>
          <a:off x="9327095" y="10618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20261</xdr:rowOff>
    </xdr:from>
    <xdr:ext cx="599010" cy="259045"/>
    <xdr:sp macro="" textlink="">
      <xdr:nvSpPr>
        <xdr:cNvPr id="261" name="n_2aveValue【橋りょう・トンネル】&#10;一人当たり有形固定資産（償却資産）額">
          <a:extLst>
            <a:ext uri="{FF2B5EF4-FFF2-40B4-BE49-F238E27FC236}">
              <a16:creationId xmlns:a16="http://schemas.microsoft.com/office/drawing/2014/main" id="{3FBEAD2B-6995-449E-B646-627CDE1DB810}"/>
            </a:ext>
          </a:extLst>
        </xdr:cNvPr>
        <xdr:cNvSpPr txBox="1"/>
      </xdr:nvSpPr>
      <xdr:spPr>
        <a:xfrm>
          <a:off x="8450795" y="10650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45220</xdr:rowOff>
    </xdr:from>
    <xdr:ext cx="599010" cy="259045"/>
    <xdr:sp macro="" textlink="">
      <xdr:nvSpPr>
        <xdr:cNvPr id="262" name="n_3aveValue【橋りょう・トンネル】&#10;一人当たり有形固定資産（償却資産）額">
          <a:extLst>
            <a:ext uri="{FF2B5EF4-FFF2-40B4-BE49-F238E27FC236}">
              <a16:creationId xmlns:a16="http://schemas.microsoft.com/office/drawing/2014/main" id="{196ED850-78F0-4DCF-BA15-153AA8836DBF}"/>
            </a:ext>
          </a:extLst>
        </xdr:cNvPr>
        <xdr:cNvSpPr txBox="1"/>
      </xdr:nvSpPr>
      <xdr:spPr>
        <a:xfrm>
          <a:off x="7561795" y="10675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95173</xdr:rowOff>
    </xdr:from>
    <xdr:ext cx="599010" cy="259045"/>
    <xdr:sp macro="" textlink="">
      <xdr:nvSpPr>
        <xdr:cNvPr id="263" name="n_4aveValue【橋りょう・トンネル】&#10;一人当たり有形固定資産（償却資産）額">
          <a:extLst>
            <a:ext uri="{FF2B5EF4-FFF2-40B4-BE49-F238E27FC236}">
              <a16:creationId xmlns:a16="http://schemas.microsoft.com/office/drawing/2014/main" id="{4448F733-63DB-42AB-B47B-FDE33E8244E2}"/>
            </a:ext>
          </a:extLst>
        </xdr:cNvPr>
        <xdr:cNvSpPr txBox="1"/>
      </xdr:nvSpPr>
      <xdr:spPr>
        <a:xfrm>
          <a:off x="6672795" y="10725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4838</xdr:rowOff>
    </xdr:from>
    <xdr:ext cx="599010" cy="259045"/>
    <xdr:sp macro="" textlink="">
      <xdr:nvSpPr>
        <xdr:cNvPr id="264" name="n_1mainValue【橋りょう・トンネル】&#10;一人当たり有形固定資産（償却資産）額">
          <a:extLst>
            <a:ext uri="{FF2B5EF4-FFF2-40B4-BE49-F238E27FC236}">
              <a16:creationId xmlns:a16="http://schemas.microsoft.com/office/drawing/2014/main" id="{C1A47147-66A4-48A9-9F51-6DFCA0943AE0}"/>
            </a:ext>
          </a:extLst>
        </xdr:cNvPr>
        <xdr:cNvSpPr txBox="1"/>
      </xdr:nvSpPr>
      <xdr:spPr>
        <a:xfrm>
          <a:off x="9327095" y="10291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22655</xdr:rowOff>
    </xdr:from>
    <xdr:ext cx="599010" cy="259045"/>
    <xdr:sp macro="" textlink="">
      <xdr:nvSpPr>
        <xdr:cNvPr id="265" name="n_2mainValue【橋りょう・トンネル】&#10;一人当たり有形固定資産（償却資産）額">
          <a:extLst>
            <a:ext uri="{FF2B5EF4-FFF2-40B4-BE49-F238E27FC236}">
              <a16:creationId xmlns:a16="http://schemas.microsoft.com/office/drawing/2014/main" id="{1F4A092C-EC5A-4943-89D4-BBEFD04CF971}"/>
            </a:ext>
          </a:extLst>
        </xdr:cNvPr>
        <xdr:cNvSpPr txBox="1"/>
      </xdr:nvSpPr>
      <xdr:spPr>
        <a:xfrm>
          <a:off x="8450795" y="10309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38699</xdr:rowOff>
    </xdr:from>
    <xdr:ext cx="599010" cy="259045"/>
    <xdr:sp macro="" textlink="">
      <xdr:nvSpPr>
        <xdr:cNvPr id="266" name="n_3mainValue【橋りょう・トンネル】&#10;一人当たり有形固定資産（償却資産）額">
          <a:extLst>
            <a:ext uri="{FF2B5EF4-FFF2-40B4-BE49-F238E27FC236}">
              <a16:creationId xmlns:a16="http://schemas.microsoft.com/office/drawing/2014/main" id="{A21BE866-E663-4FC3-B686-67C821C7DE37}"/>
            </a:ext>
          </a:extLst>
        </xdr:cNvPr>
        <xdr:cNvSpPr txBox="1"/>
      </xdr:nvSpPr>
      <xdr:spPr>
        <a:xfrm>
          <a:off x="7561795" y="10325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59227</xdr:rowOff>
    </xdr:from>
    <xdr:ext cx="599010" cy="259045"/>
    <xdr:sp macro="" textlink="">
      <xdr:nvSpPr>
        <xdr:cNvPr id="267" name="n_4mainValue【橋りょう・トンネル】&#10;一人当たり有形固定資産（償却資産）額">
          <a:extLst>
            <a:ext uri="{FF2B5EF4-FFF2-40B4-BE49-F238E27FC236}">
              <a16:creationId xmlns:a16="http://schemas.microsoft.com/office/drawing/2014/main" id="{B0F16C90-1225-4BC2-BB99-D5E61CBD1352}"/>
            </a:ext>
          </a:extLst>
        </xdr:cNvPr>
        <xdr:cNvSpPr txBox="1"/>
      </xdr:nvSpPr>
      <xdr:spPr>
        <a:xfrm>
          <a:off x="6672795" y="10346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8" name="正方形/長方形 267">
          <a:extLst>
            <a:ext uri="{FF2B5EF4-FFF2-40B4-BE49-F238E27FC236}">
              <a16:creationId xmlns:a16="http://schemas.microsoft.com/office/drawing/2014/main" id="{F248FFF2-140A-4C31-9BF7-ADFF4BB314C3}"/>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9" name="正方形/長方形 268">
          <a:extLst>
            <a:ext uri="{FF2B5EF4-FFF2-40B4-BE49-F238E27FC236}">
              <a16:creationId xmlns:a16="http://schemas.microsoft.com/office/drawing/2014/main" id="{1C4DC693-96E8-4F83-8E75-3BD3CACD4BDC}"/>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70" name="正方形/長方形 269">
          <a:extLst>
            <a:ext uri="{FF2B5EF4-FFF2-40B4-BE49-F238E27FC236}">
              <a16:creationId xmlns:a16="http://schemas.microsoft.com/office/drawing/2014/main" id="{2112CA59-E822-460A-8CE3-DB3BA2F73CC3}"/>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1" name="正方形/長方形 270">
          <a:extLst>
            <a:ext uri="{FF2B5EF4-FFF2-40B4-BE49-F238E27FC236}">
              <a16:creationId xmlns:a16="http://schemas.microsoft.com/office/drawing/2014/main" id="{832F9D29-5DB1-48F4-BA1D-B2FA0042EF03}"/>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2" name="正方形/長方形 271">
          <a:extLst>
            <a:ext uri="{FF2B5EF4-FFF2-40B4-BE49-F238E27FC236}">
              <a16:creationId xmlns:a16="http://schemas.microsoft.com/office/drawing/2014/main" id="{C545856C-4B18-4801-9C8C-4A97F62CEF5B}"/>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3" name="正方形/長方形 272">
          <a:extLst>
            <a:ext uri="{FF2B5EF4-FFF2-40B4-BE49-F238E27FC236}">
              <a16:creationId xmlns:a16="http://schemas.microsoft.com/office/drawing/2014/main" id="{ECD9DAD2-86B8-4019-B4F0-ACD8185160FB}"/>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4" name="正方形/長方形 273">
          <a:extLst>
            <a:ext uri="{FF2B5EF4-FFF2-40B4-BE49-F238E27FC236}">
              <a16:creationId xmlns:a16="http://schemas.microsoft.com/office/drawing/2014/main" id="{282C9C2B-9EA2-4C41-A1C5-9E9E9817029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5" name="正方形/長方形 274">
          <a:extLst>
            <a:ext uri="{FF2B5EF4-FFF2-40B4-BE49-F238E27FC236}">
              <a16:creationId xmlns:a16="http://schemas.microsoft.com/office/drawing/2014/main" id="{123CA8AD-5317-4486-978F-4D5435DF9C1C}"/>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6" name="テキスト ボックス 275">
          <a:extLst>
            <a:ext uri="{FF2B5EF4-FFF2-40B4-BE49-F238E27FC236}">
              <a16:creationId xmlns:a16="http://schemas.microsoft.com/office/drawing/2014/main" id="{7F51CBC2-81F0-47D6-8E13-52986FEC75F4}"/>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7" name="直線コネクタ 276">
          <a:extLst>
            <a:ext uri="{FF2B5EF4-FFF2-40B4-BE49-F238E27FC236}">
              <a16:creationId xmlns:a16="http://schemas.microsoft.com/office/drawing/2014/main" id="{96BA4E7D-2A0D-4E82-9B83-55FF3B1D8F12}"/>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8" name="テキスト ボックス 277">
          <a:extLst>
            <a:ext uri="{FF2B5EF4-FFF2-40B4-BE49-F238E27FC236}">
              <a16:creationId xmlns:a16="http://schemas.microsoft.com/office/drawing/2014/main" id="{0320DF1B-9EE1-403F-A8B6-E0CC626A0CF4}"/>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9" name="直線コネクタ 278">
          <a:extLst>
            <a:ext uri="{FF2B5EF4-FFF2-40B4-BE49-F238E27FC236}">
              <a16:creationId xmlns:a16="http://schemas.microsoft.com/office/drawing/2014/main" id="{18904ABE-CF0D-49A2-8E65-B1BFED5DBD5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80" name="テキスト ボックス 279">
          <a:extLst>
            <a:ext uri="{FF2B5EF4-FFF2-40B4-BE49-F238E27FC236}">
              <a16:creationId xmlns:a16="http://schemas.microsoft.com/office/drawing/2014/main" id="{D3E8B3AD-FC49-4B82-9B83-4DA64D119A6E}"/>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81" name="直線コネクタ 280">
          <a:extLst>
            <a:ext uri="{FF2B5EF4-FFF2-40B4-BE49-F238E27FC236}">
              <a16:creationId xmlns:a16="http://schemas.microsoft.com/office/drawing/2014/main" id="{0039EB3D-8DE3-428B-A676-2913F12C1692}"/>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2" name="テキスト ボックス 281">
          <a:extLst>
            <a:ext uri="{FF2B5EF4-FFF2-40B4-BE49-F238E27FC236}">
              <a16:creationId xmlns:a16="http://schemas.microsoft.com/office/drawing/2014/main" id="{9E65FD2A-A3D1-413F-AB89-8692CAB521B1}"/>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3" name="直線コネクタ 282">
          <a:extLst>
            <a:ext uri="{FF2B5EF4-FFF2-40B4-BE49-F238E27FC236}">
              <a16:creationId xmlns:a16="http://schemas.microsoft.com/office/drawing/2014/main" id="{708FA40B-C98D-49BD-82A3-E0D768391C73}"/>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4" name="テキスト ボックス 283">
          <a:extLst>
            <a:ext uri="{FF2B5EF4-FFF2-40B4-BE49-F238E27FC236}">
              <a16:creationId xmlns:a16="http://schemas.microsoft.com/office/drawing/2014/main" id="{13FFF24E-37C5-44E5-B70F-E5818972257E}"/>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5" name="直線コネクタ 284">
          <a:extLst>
            <a:ext uri="{FF2B5EF4-FFF2-40B4-BE49-F238E27FC236}">
              <a16:creationId xmlns:a16="http://schemas.microsoft.com/office/drawing/2014/main" id="{F4BCD1B1-56E2-4061-A48F-80C78E7B94ED}"/>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6" name="テキスト ボックス 285">
          <a:extLst>
            <a:ext uri="{FF2B5EF4-FFF2-40B4-BE49-F238E27FC236}">
              <a16:creationId xmlns:a16="http://schemas.microsoft.com/office/drawing/2014/main" id="{567AFB70-4206-4A16-88E2-49523FDA0445}"/>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7" name="直線コネクタ 286">
          <a:extLst>
            <a:ext uri="{FF2B5EF4-FFF2-40B4-BE49-F238E27FC236}">
              <a16:creationId xmlns:a16="http://schemas.microsoft.com/office/drawing/2014/main" id="{A4A0F690-16A7-401C-8A6B-50792798013E}"/>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8" name="テキスト ボックス 287">
          <a:extLst>
            <a:ext uri="{FF2B5EF4-FFF2-40B4-BE49-F238E27FC236}">
              <a16:creationId xmlns:a16="http://schemas.microsoft.com/office/drawing/2014/main" id="{5697E413-C31C-4060-98BE-247FA57FB592}"/>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9" name="直線コネクタ 288">
          <a:extLst>
            <a:ext uri="{FF2B5EF4-FFF2-40B4-BE49-F238E27FC236}">
              <a16:creationId xmlns:a16="http://schemas.microsoft.com/office/drawing/2014/main" id="{E03F9493-3E78-4C0A-9664-CD24227EEB44}"/>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90" name="テキスト ボックス 289">
          <a:extLst>
            <a:ext uri="{FF2B5EF4-FFF2-40B4-BE49-F238E27FC236}">
              <a16:creationId xmlns:a16="http://schemas.microsoft.com/office/drawing/2014/main" id="{98EDE780-3C35-4425-B73B-CFFC52C93633}"/>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1" name="【公営住宅】&#10;有形固定資産減価償却率グラフ枠">
          <a:extLst>
            <a:ext uri="{FF2B5EF4-FFF2-40B4-BE49-F238E27FC236}">
              <a16:creationId xmlns:a16="http://schemas.microsoft.com/office/drawing/2014/main" id="{3AB635AC-AC01-4455-BE8A-35C83E9634AC}"/>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139064</xdr:rowOff>
    </xdr:from>
    <xdr:to>
      <xdr:col>24</xdr:col>
      <xdr:colOff>62865</xdr:colOff>
      <xdr:row>86</xdr:row>
      <xdr:rowOff>26670</xdr:rowOff>
    </xdr:to>
    <xdr:cxnSp macro="">
      <xdr:nvCxnSpPr>
        <xdr:cNvPr id="292" name="直線コネクタ 291">
          <a:extLst>
            <a:ext uri="{FF2B5EF4-FFF2-40B4-BE49-F238E27FC236}">
              <a16:creationId xmlns:a16="http://schemas.microsoft.com/office/drawing/2014/main" id="{F40E53C3-39DC-4A38-9338-2A1C7AD048F8}"/>
            </a:ext>
          </a:extLst>
        </xdr:cNvPr>
        <xdr:cNvCxnSpPr/>
      </xdr:nvCxnSpPr>
      <xdr:spPr>
        <a:xfrm flipV="1">
          <a:off x="4634865" y="13512164"/>
          <a:ext cx="0" cy="1259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30497</xdr:rowOff>
    </xdr:from>
    <xdr:ext cx="405111" cy="259045"/>
    <xdr:sp macro="" textlink="">
      <xdr:nvSpPr>
        <xdr:cNvPr id="293" name="【公営住宅】&#10;有形固定資産減価償却率最小値テキスト">
          <a:extLst>
            <a:ext uri="{FF2B5EF4-FFF2-40B4-BE49-F238E27FC236}">
              <a16:creationId xmlns:a16="http://schemas.microsoft.com/office/drawing/2014/main" id="{9EE4FA1B-525C-40ED-A938-4C7477BDDF8B}"/>
            </a:ext>
          </a:extLst>
        </xdr:cNvPr>
        <xdr:cNvSpPr txBox="1"/>
      </xdr:nvSpPr>
      <xdr:spPr>
        <a:xfrm>
          <a:off x="4673600" y="1477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26670</xdr:rowOff>
    </xdr:from>
    <xdr:to>
      <xdr:col>24</xdr:col>
      <xdr:colOff>152400</xdr:colOff>
      <xdr:row>86</xdr:row>
      <xdr:rowOff>26670</xdr:rowOff>
    </xdr:to>
    <xdr:cxnSp macro="">
      <xdr:nvCxnSpPr>
        <xdr:cNvPr id="294" name="直線コネクタ 293">
          <a:extLst>
            <a:ext uri="{FF2B5EF4-FFF2-40B4-BE49-F238E27FC236}">
              <a16:creationId xmlns:a16="http://schemas.microsoft.com/office/drawing/2014/main" id="{0BB360FA-348B-47CD-9A18-97DDC9B1D729}"/>
            </a:ext>
          </a:extLst>
        </xdr:cNvPr>
        <xdr:cNvCxnSpPr/>
      </xdr:nvCxnSpPr>
      <xdr:spPr>
        <a:xfrm>
          <a:off x="4546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85741</xdr:rowOff>
    </xdr:from>
    <xdr:ext cx="405111" cy="259045"/>
    <xdr:sp macro="" textlink="">
      <xdr:nvSpPr>
        <xdr:cNvPr id="295" name="【公営住宅】&#10;有形固定資産減価償却率最大値テキスト">
          <a:extLst>
            <a:ext uri="{FF2B5EF4-FFF2-40B4-BE49-F238E27FC236}">
              <a16:creationId xmlns:a16="http://schemas.microsoft.com/office/drawing/2014/main" id="{BEE9D4F4-1611-46AE-B55B-1AEC03EF6305}"/>
            </a:ext>
          </a:extLst>
        </xdr:cNvPr>
        <xdr:cNvSpPr txBox="1"/>
      </xdr:nvSpPr>
      <xdr:spPr>
        <a:xfrm>
          <a:off x="4673600" y="13287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139064</xdr:rowOff>
    </xdr:from>
    <xdr:to>
      <xdr:col>24</xdr:col>
      <xdr:colOff>152400</xdr:colOff>
      <xdr:row>78</xdr:row>
      <xdr:rowOff>139064</xdr:rowOff>
    </xdr:to>
    <xdr:cxnSp macro="">
      <xdr:nvCxnSpPr>
        <xdr:cNvPr id="296" name="直線コネクタ 295">
          <a:extLst>
            <a:ext uri="{FF2B5EF4-FFF2-40B4-BE49-F238E27FC236}">
              <a16:creationId xmlns:a16="http://schemas.microsoft.com/office/drawing/2014/main" id="{AFAC915C-D52D-4D91-8BA4-63680A218C11}"/>
            </a:ext>
          </a:extLst>
        </xdr:cNvPr>
        <xdr:cNvCxnSpPr/>
      </xdr:nvCxnSpPr>
      <xdr:spPr>
        <a:xfrm>
          <a:off x="4546600" y="13512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78122</xdr:rowOff>
    </xdr:from>
    <xdr:ext cx="405111" cy="259045"/>
    <xdr:sp macro="" textlink="">
      <xdr:nvSpPr>
        <xdr:cNvPr id="297" name="【公営住宅】&#10;有形固定資産減価償却率平均値テキスト">
          <a:extLst>
            <a:ext uri="{FF2B5EF4-FFF2-40B4-BE49-F238E27FC236}">
              <a16:creationId xmlns:a16="http://schemas.microsoft.com/office/drawing/2014/main" id="{A75DCCBE-3BC0-4CAC-8021-E6DA1277ACF1}"/>
            </a:ext>
          </a:extLst>
        </xdr:cNvPr>
        <xdr:cNvSpPr txBox="1"/>
      </xdr:nvSpPr>
      <xdr:spPr>
        <a:xfrm>
          <a:off x="4673600" y="141370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99695</xdr:rowOff>
    </xdr:from>
    <xdr:to>
      <xdr:col>24</xdr:col>
      <xdr:colOff>114300</xdr:colOff>
      <xdr:row>83</xdr:row>
      <xdr:rowOff>29845</xdr:rowOff>
    </xdr:to>
    <xdr:sp macro="" textlink="">
      <xdr:nvSpPr>
        <xdr:cNvPr id="298" name="フローチャート: 判断 297">
          <a:extLst>
            <a:ext uri="{FF2B5EF4-FFF2-40B4-BE49-F238E27FC236}">
              <a16:creationId xmlns:a16="http://schemas.microsoft.com/office/drawing/2014/main" id="{383F134B-CA84-4FCB-944E-A940072B4086}"/>
            </a:ext>
          </a:extLst>
        </xdr:cNvPr>
        <xdr:cNvSpPr/>
      </xdr:nvSpPr>
      <xdr:spPr>
        <a:xfrm>
          <a:off x="4584700" y="1415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78739</xdr:rowOff>
    </xdr:from>
    <xdr:to>
      <xdr:col>20</xdr:col>
      <xdr:colOff>38100</xdr:colOff>
      <xdr:row>83</xdr:row>
      <xdr:rowOff>8889</xdr:rowOff>
    </xdr:to>
    <xdr:sp macro="" textlink="">
      <xdr:nvSpPr>
        <xdr:cNvPr id="299" name="フローチャート: 判断 298">
          <a:extLst>
            <a:ext uri="{FF2B5EF4-FFF2-40B4-BE49-F238E27FC236}">
              <a16:creationId xmlns:a16="http://schemas.microsoft.com/office/drawing/2014/main" id="{A9BE4CA4-6C70-4224-ACB1-8F4506EDE3D1}"/>
            </a:ext>
          </a:extLst>
        </xdr:cNvPr>
        <xdr:cNvSpPr/>
      </xdr:nvSpPr>
      <xdr:spPr>
        <a:xfrm>
          <a:off x="3746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23495</xdr:rowOff>
    </xdr:from>
    <xdr:to>
      <xdr:col>15</xdr:col>
      <xdr:colOff>101600</xdr:colOff>
      <xdr:row>82</xdr:row>
      <xdr:rowOff>125095</xdr:rowOff>
    </xdr:to>
    <xdr:sp macro="" textlink="">
      <xdr:nvSpPr>
        <xdr:cNvPr id="300" name="フローチャート: 判断 299">
          <a:extLst>
            <a:ext uri="{FF2B5EF4-FFF2-40B4-BE49-F238E27FC236}">
              <a16:creationId xmlns:a16="http://schemas.microsoft.com/office/drawing/2014/main" id="{1E702426-532F-4E9F-A464-7BECF7EA43E7}"/>
            </a:ext>
          </a:extLst>
        </xdr:cNvPr>
        <xdr:cNvSpPr/>
      </xdr:nvSpPr>
      <xdr:spPr>
        <a:xfrm>
          <a:off x="2857500" y="1408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65405</xdr:rowOff>
    </xdr:from>
    <xdr:to>
      <xdr:col>10</xdr:col>
      <xdr:colOff>165100</xdr:colOff>
      <xdr:row>82</xdr:row>
      <xdr:rowOff>167005</xdr:rowOff>
    </xdr:to>
    <xdr:sp macro="" textlink="">
      <xdr:nvSpPr>
        <xdr:cNvPr id="301" name="フローチャート: 判断 300">
          <a:extLst>
            <a:ext uri="{FF2B5EF4-FFF2-40B4-BE49-F238E27FC236}">
              <a16:creationId xmlns:a16="http://schemas.microsoft.com/office/drawing/2014/main" id="{1CBB261A-6189-4627-B19F-CD9FBE806EE0}"/>
            </a:ext>
          </a:extLst>
        </xdr:cNvPr>
        <xdr:cNvSpPr/>
      </xdr:nvSpPr>
      <xdr:spPr>
        <a:xfrm>
          <a:off x="19685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76836</xdr:rowOff>
    </xdr:from>
    <xdr:to>
      <xdr:col>6</xdr:col>
      <xdr:colOff>38100</xdr:colOff>
      <xdr:row>83</xdr:row>
      <xdr:rowOff>6986</xdr:rowOff>
    </xdr:to>
    <xdr:sp macro="" textlink="">
      <xdr:nvSpPr>
        <xdr:cNvPr id="302" name="フローチャート: 判断 301">
          <a:extLst>
            <a:ext uri="{FF2B5EF4-FFF2-40B4-BE49-F238E27FC236}">
              <a16:creationId xmlns:a16="http://schemas.microsoft.com/office/drawing/2014/main" id="{2410EC10-03FE-4232-B2EA-577842B9E007}"/>
            </a:ext>
          </a:extLst>
        </xdr:cNvPr>
        <xdr:cNvSpPr/>
      </xdr:nvSpPr>
      <xdr:spPr>
        <a:xfrm>
          <a:off x="1079500" y="1413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2D7DBCB5-27E9-4C98-8185-2B5F06FA6E15}"/>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5C6AE074-F938-4726-8F99-8A5F03D37A33}"/>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732618F4-8757-43D4-8D82-60A7244C3655}"/>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id="{08D88AFD-1462-47DC-BE5B-F2A33D6849A8}"/>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7" name="テキスト ボックス 306">
          <a:extLst>
            <a:ext uri="{FF2B5EF4-FFF2-40B4-BE49-F238E27FC236}">
              <a16:creationId xmlns:a16="http://schemas.microsoft.com/office/drawing/2014/main" id="{F441A13D-8C0E-48D4-B26F-B6E6BACE5367}"/>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34925</xdr:rowOff>
    </xdr:from>
    <xdr:to>
      <xdr:col>24</xdr:col>
      <xdr:colOff>114300</xdr:colOff>
      <xdr:row>80</xdr:row>
      <xdr:rowOff>136525</xdr:rowOff>
    </xdr:to>
    <xdr:sp macro="" textlink="">
      <xdr:nvSpPr>
        <xdr:cNvPr id="308" name="楕円 307">
          <a:extLst>
            <a:ext uri="{FF2B5EF4-FFF2-40B4-BE49-F238E27FC236}">
              <a16:creationId xmlns:a16="http://schemas.microsoft.com/office/drawing/2014/main" id="{A7A4F1B5-D0F7-427F-9095-8765018EFD5A}"/>
            </a:ext>
          </a:extLst>
        </xdr:cNvPr>
        <xdr:cNvSpPr/>
      </xdr:nvSpPr>
      <xdr:spPr>
        <a:xfrm>
          <a:off x="4584700" y="1375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57802</xdr:rowOff>
    </xdr:from>
    <xdr:ext cx="405111" cy="259045"/>
    <xdr:sp macro="" textlink="">
      <xdr:nvSpPr>
        <xdr:cNvPr id="309" name="【公営住宅】&#10;有形固定資産減価償却率該当値テキスト">
          <a:extLst>
            <a:ext uri="{FF2B5EF4-FFF2-40B4-BE49-F238E27FC236}">
              <a16:creationId xmlns:a16="http://schemas.microsoft.com/office/drawing/2014/main" id="{EE565E7B-CECC-40F8-82BF-AB8DF24D6A9A}"/>
            </a:ext>
          </a:extLst>
        </xdr:cNvPr>
        <xdr:cNvSpPr txBox="1"/>
      </xdr:nvSpPr>
      <xdr:spPr>
        <a:xfrm>
          <a:off x="4673600" y="1360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141605</xdr:rowOff>
    </xdr:from>
    <xdr:to>
      <xdr:col>20</xdr:col>
      <xdr:colOff>38100</xdr:colOff>
      <xdr:row>80</xdr:row>
      <xdr:rowOff>71755</xdr:rowOff>
    </xdr:to>
    <xdr:sp macro="" textlink="">
      <xdr:nvSpPr>
        <xdr:cNvPr id="310" name="楕円 309">
          <a:extLst>
            <a:ext uri="{FF2B5EF4-FFF2-40B4-BE49-F238E27FC236}">
              <a16:creationId xmlns:a16="http://schemas.microsoft.com/office/drawing/2014/main" id="{CD865553-AE85-4E55-BC0C-0FE7095F163F}"/>
            </a:ext>
          </a:extLst>
        </xdr:cNvPr>
        <xdr:cNvSpPr/>
      </xdr:nvSpPr>
      <xdr:spPr>
        <a:xfrm>
          <a:off x="3746500" y="1368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20955</xdr:rowOff>
    </xdr:from>
    <xdr:to>
      <xdr:col>24</xdr:col>
      <xdr:colOff>63500</xdr:colOff>
      <xdr:row>80</xdr:row>
      <xdr:rowOff>85725</xdr:rowOff>
    </xdr:to>
    <xdr:cxnSp macro="">
      <xdr:nvCxnSpPr>
        <xdr:cNvPr id="311" name="直線コネクタ 310">
          <a:extLst>
            <a:ext uri="{FF2B5EF4-FFF2-40B4-BE49-F238E27FC236}">
              <a16:creationId xmlns:a16="http://schemas.microsoft.com/office/drawing/2014/main" id="{6DDFC074-A002-4F3C-8E93-67CCE036B082}"/>
            </a:ext>
          </a:extLst>
        </xdr:cNvPr>
        <xdr:cNvCxnSpPr/>
      </xdr:nvCxnSpPr>
      <xdr:spPr>
        <a:xfrm>
          <a:off x="3797300" y="13736955"/>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73025</xdr:rowOff>
    </xdr:from>
    <xdr:to>
      <xdr:col>15</xdr:col>
      <xdr:colOff>101600</xdr:colOff>
      <xdr:row>80</xdr:row>
      <xdr:rowOff>3175</xdr:rowOff>
    </xdr:to>
    <xdr:sp macro="" textlink="">
      <xdr:nvSpPr>
        <xdr:cNvPr id="312" name="楕円 311">
          <a:extLst>
            <a:ext uri="{FF2B5EF4-FFF2-40B4-BE49-F238E27FC236}">
              <a16:creationId xmlns:a16="http://schemas.microsoft.com/office/drawing/2014/main" id="{C92902A3-4EBA-4326-BF6B-947443938231}"/>
            </a:ext>
          </a:extLst>
        </xdr:cNvPr>
        <xdr:cNvSpPr/>
      </xdr:nvSpPr>
      <xdr:spPr>
        <a:xfrm>
          <a:off x="2857500" y="1361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123825</xdr:rowOff>
    </xdr:from>
    <xdr:to>
      <xdr:col>19</xdr:col>
      <xdr:colOff>177800</xdr:colOff>
      <xdr:row>80</xdr:row>
      <xdr:rowOff>20955</xdr:rowOff>
    </xdr:to>
    <xdr:cxnSp macro="">
      <xdr:nvCxnSpPr>
        <xdr:cNvPr id="313" name="直線コネクタ 312">
          <a:extLst>
            <a:ext uri="{FF2B5EF4-FFF2-40B4-BE49-F238E27FC236}">
              <a16:creationId xmlns:a16="http://schemas.microsoft.com/office/drawing/2014/main" id="{2E5274BB-8A6B-4AF3-96B3-8D28E6D54CFE}"/>
            </a:ext>
          </a:extLst>
        </xdr:cNvPr>
        <xdr:cNvCxnSpPr/>
      </xdr:nvCxnSpPr>
      <xdr:spPr>
        <a:xfrm>
          <a:off x="2908300" y="13668375"/>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4445</xdr:rowOff>
    </xdr:from>
    <xdr:to>
      <xdr:col>10</xdr:col>
      <xdr:colOff>165100</xdr:colOff>
      <xdr:row>79</xdr:row>
      <xdr:rowOff>106045</xdr:rowOff>
    </xdr:to>
    <xdr:sp macro="" textlink="">
      <xdr:nvSpPr>
        <xdr:cNvPr id="314" name="楕円 313">
          <a:extLst>
            <a:ext uri="{FF2B5EF4-FFF2-40B4-BE49-F238E27FC236}">
              <a16:creationId xmlns:a16="http://schemas.microsoft.com/office/drawing/2014/main" id="{93A38129-2821-46DD-8B3E-6E6DF899A0E1}"/>
            </a:ext>
          </a:extLst>
        </xdr:cNvPr>
        <xdr:cNvSpPr/>
      </xdr:nvSpPr>
      <xdr:spPr>
        <a:xfrm>
          <a:off x="1968500" y="13548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55245</xdr:rowOff>
    </xdr:from>
    <xdr:to>
      <xdr:col>15</xdr:col>
      <xdr:colOff>50800</xdr:colOff>
      <xdr:row>79</xdr:row>
      <xdr:rowOff>123825</xdr:rowOff>
    </xdr:to>
    <xdr:cxnSp macro="">
      <xdr:nvCxnSpPr>
        <xdr:cNvPr id="315" name="直線コネクタ 314">
          <a:extLst>
            <a:ext uri="{FF2B5EF4-FFF2-40B4-BE49-F238E27FC236}">
              <a16:creationId xmlns:a16="http://schemas.microsoft.com/office/drawing/2014/main" id="{50575273-7F04-44BF-909F-C6C25015CE24}"/>
            </a:ext>
          </a:extLst>
        </xdr:cNvPr>
        <xdr:cNvCxnSpPr/>
      </xdr:nvCxnSpPr>
      <xdr:spPr>
        <a:xfrm>
          <a:off x="2019300" y="13599795"/>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71120</xdr:rowOff>
    </xdr:from>
    <xdr:to>
      <xdr:col>6</xdr:col>
      <xdr:colOff>38100</xdr:colOff>
      <xdr:row>80</xdr:row>
      <xdr:rowOff>1270</xdr:rowOff>
    </xdr:to>
    <xdr:sp macro="" textlink="">
      <xdr:nvSpPr>
        <xdr:cNvPr id="316" name="楕円 315">
          <a:extLst>
            <a:ext uri="{FF2B5EF4-FFF2-40B4-BE49-F238E27FC236}">
              <a16:creationId xmlns:a16="http://schemas.microsoft.com/office/drawing/2014/main" id="{90AA4306-727A-411B-91CF-DF9CE70AD218}"/>
            </a:ext>
          </a:extLst>
        </xdr:cNvPr>
        <xdr:cNvSpPr/>
      </xdr:nvSpPr>
      <xdr:spPr>
        <a:xfrm>
          <a:off x="1079500" y="1361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55245</xdr:rowOff>
    </xdr:from>
    <xdr:to>
      <xdr:col>10</xdr:col>
      <xdr:colOff>114300</xdr:colOff>
      <xdr:row>79</xdr:row>
      <xdr:rowOff>121920</xdr:rowOff>
    </xdr:to>
    <xdr:cxnSp macro="">
      <xdr:nvCxnSpPr>
        <xdr:cNvPr id="317" name="直線コネクタ 316">
          <a:extLst>
            <a:ext uri="{FF2B5EF4-FFF2-40B4-BE49-F238E27FC236}">
              <a16:creationId xmlns:a16="http://schemas.microsoft.com/office/drawing/2014/main" id="{7C598E69-AD36-4542-AE02-7F23892FB910}"/>
            </a:ext>
          </a:extLst>
        </xdr:cNvPr>
        <xdr:cNvCxnSpPr/>
      </xdr:nvCxnSpPr>
      <xdr:spPr>
        <a:xfrm flipV="1">
          <a:off x="1130300" y="13599795"/>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16</xdr:rowOff>
    </xdr:from>
    <xdr:ext cx="405111" cy="259045"/>
    <xdr:sp macro="" textlink="">
      <xdr:nvSpPr>
        <xdr:cNvPr id="318" name="n_1aveValue【公営住宅】&#10;有形固定資産減価償却率">
          <a:extLst>
            <a:ext uri="{FF2B5EF4-FFF2-40B4-BE49-F238E27FC236}">
              <a16:creationId xmlns:a16="http://schemas.microsoft.com/office/drawing/2014/main" id="{BFC94C33-D0DE-4C64-B3B0-02294D0108F3}"/>
            </a:ext>
          </a:extLst>
        </xdr:cNvPr>
        <xdr:cNvSpPr txBox="1"/>
      </xdr:nvSpPr>
      <xdr:spPr>
        <a:xfrm>
          <a:off x="3582044" y="1423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116222</xdr:rowOff>
    </xdr:from>
    <xdr:ext cx="405111" cy="259045"/>
    <xdr:sp macro="" textlink="">
      <xdr:nvSpPr>
        <xdr:cNvPr id="319" name="n_2aveValue【公営住宅】&#10;有形固定資産減価償却率">
          <a:extLst>
            <a:ext uri="{FF2B5EF4-FFF2-40B4-BE49-F238E27FC236}">
              <a16:creationId xmlns:a16="http://schemas.microsoft.com/office/drawing/2014/main" id="{EF755B3F-D8C7-4DDA-B19A-1372C4DB31D2}"/>
            </a:ext>
          </a:extLst>
        </xdr:cNvPr>
        <xdr:cNvSpPr txBox="1"/>
      </xdr:nvSpPr>
      <xdr:spPr>
        <a:xfrm>
          <a:off x="2705744" y="1417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158132</xdr:rowOff>
    </xdr:from>
    <xdr:ext cx="405111" cy="259045"/>
    <xdr:sp macro="" textlink="">
      <xdr:nvSpPr>
        <xdr:cNvPr id="320" name="n_3aveValue【公営住宅】&#10;有形固定資産減価償却率">
          <a:extLst>
            <a:ext uri="{FF2B5EF4-FFF2-40B4-BE49-F238E27FC236}">
              <a16:creationId xmlns:a16="http://schemas.microsoft.com/office/drawing/2014/main" id="{90F9A103-D3C1-4889-8F57-193ACD843965}"/>
            </a:ext>
          </a:extLst>
        </xdr:cNvPr>
        <xdr:cNvSpPr txBox="1"/>
      </xdr:nvSpPr>
      <xdr:spPr>
        <a:xfrm>
          <a:off x="1816744" y="1421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169563</xdr:rowOff>
    </xdr:from>
    <xdr:ext cx="405111" cy="259045"/>
    <xdr:sp macro="" textlink="">
      <xdr:nvSpPr>
        <xdr:cNvPr id="321" name="n_4aveValue【公営住宅】&#10;有形固定資産減価償却率">
          <a:extLst>
            <a:ext uri="{FF2B5EF4-FFF2-40B4-BE49-F238E27FC236}">
              <a16:creationId xmlns:a16="http://schemas.microsoft.com/office/drawing/2014/main" id="{331B3FBF-B8B8-4984-8FC1-D8BB82B976AB}"/>
            </a:ext>
          </a:extLst>
        </xdr:cNvPr>
        <xdr:cNvSpPr txBox="1"/>
      </xdr:nvSpPr>
      <xdr:spPr>
        <a:xfrm>
          <a:off x="927744" y="14228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88282</xdr:rowOff>
    </xdr:from>
    <xdr:ext cx="405111" cy="259045"/>
    <xdr:sp macro="" textlink="">
      <xdr:nvSpPr>
        <xdr:cNvPr id="322" name="n_1mainValue【公営住宅】&#10;有形固定資産減価償却率">
          <a:extLst>
            <a:ext uri="{FF2B5EF4-FFF2-40B4-BE49-F238E27FC236}">
              <a16:creationId xmlns:a16="http://schemas.microsoft.com/office/drawing/2014/main" id="{9F366B02-9A57-42C3-A101-07317697FBAD}"/>
            </a:ext>
          </a:extLst>
        </xdr:cNvPr>
        <xdr:cNvSpPr txBox="1"/>
      </xdr:nvSpPr>
      <xdr:spPr>
        <a:xfrm>
          <a:off x="3582044" y="1346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19702</xdr:rowOff>
    </xdr:from>
    <xdr:ext cx="405111" cy="259045"/>
    <xdr:sp macro="" textlink="">
      <xdr:nvSpPr>
        <xdr:cNvPr id="323" name="n_2mainValue【公営住宅】&#10;有形固定資産減価償却率">
          <a:extLst>
            <a:ext uri="{FF2B5EF4-FFF2-40B4-BE49-F238E27FC236}">
              <a16:creationId xmlns:a16="http://schemas.microsoft.com/office/drawing/2014/main" id="{2FE6E024-0FF1-4380-AB89-7BF539F644E3}"/>
            </a:ext>
          </a:extLst>
        </xdr:cNvPr>
        <xdr:cNvSpPr txBox="1"/>
      </xdr:nvSpPr>
      <xdr:spPr>
        <a:xfrm>
          <a:off x="2705744" y="13392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122572</xdr:rowOff>
    </xdr:from>
    <xdr:ext cx="405111" cy="259045"/>
    <xdr:sp macro="" textlink="">
      <xdr:nvSpPr>
        <xdr:cNvPr id="324" name="n_3mainValue【公営住宅】&#10;有形固定資産減価償却率">
          <a:extLst>
            <a:ext uri="{FF2B5EF4-FFF2-40B4-BE49-F238E27FC236}">
              <a16:creationId xmlns:a16="http://schemas.microsoft.com/office/drawing/2014/main" id="{F1AEA508-20B8-47E2-9C62-41C4D4F8385D}"/>
            </a:ext>
          </a:extLst>
        </xdr:cNvPr>
        <xdr:cNvSpPr txBox="1"/>
      </xdr:nvSpPr>
      <xdr:spPr>
        <a:xfrm>
          <a:off x="1816744" y="13324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17797</xdr:rowOff>
    </xdr:from>
    <xdr:ext cx="405111" cy="259045"/>
    <xdr:sp macro="" textlink="">
      <xdr:nvSpPr>
        <xdr:cNvPr id="325" name="n_4mainValue【公営住宅】&#10;有形固定資産減価償却率">
          <a:extLst>
            <a:ext uri="{FF2B5EF4-FFF2-40B4-BE49-F238E27FC236}">
              <a16:creationId xmlns:a16="http://schemas.microsoft.com/office/drawing/2014/main" id="{D08B87FD-959D-41AB-9B3D-8EF0F9431A00}"/>
            </a:ext>
          </a:extLst>
        </xdr:cNvPr>
        <xdr:cNvSpPr txBox="1"/>
      </xdr:nvSpPr>
      <xdr:spPr>
        <a:xfrm>
          <a:off x="927744" y="1339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6" name="正方形/長方形 325">
          <a:extLst>
            <a:ext uri="{FF2B5EF4-FFF2-40B4-BE49-F238E27FC236}">
              <a16:creationId xmlns:a16="http://schemas.microsoft.com/office/drawing/2014/main" id="{0722D4FA-238A-44A3-8E93-34B9327023FD}"/>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7" name="正方形/長方形 326">
          <a:extLst>
            <a:ext uri="{FF2B5EF4-FFF2-40B4-BE49-F238E27FC236}">
              <a16:creationId xmlns:a16="http://schemas.microsoft.com/office/drawing/2014/main" id="{553C3B8A-D59D-4452-94D1-C8E0FB8EAB31}"/>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8" name="正方形/長方形 327">
          <a:extLst>
            <a:ext uri="{FF2B5EF4-FFF2-40B4-BE49-F238E27FC236}">
              <a16:creationId xmlns:a16="http://schemas.microsoft.com/office/drawing/2014/main" id="{17C84713-5319-4DFC-931C-D91EC35B0674}"/>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9" name="正方形/長方形 328">
          <a:extLst>
            <a:ext uri="{FF2B5EF4-FFF2-40B4-BE49-F238E27FC236}">
              <a16:creationId xmlns:a16="http://schemas.microsoft.com/office/drawing/2014/main" id="{7BFD106B-414F-49E2-B828-181338ED90DD}"/>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30" name="正方形/長方形 329">
          <a:extLst>
            <a:ext uri="{FF2B5EF4-FFF2-40B4-BE49-F238E27FC236}">
              <a16:creationId xmlns:a16="http://schemas.microsoft.com/office/drawing/2014/main" id="{196854A7-8994-4815-967D-649E3C4B0139}"/>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1" name="正方形/長方形 330">
          <a:extLst>
            <a:ext uri="{FF2B5EF4-FFF2-40B4-BE49-F238E27FC236}">
              <a16:creationId xmlns:a16="http://schemas.microsoft.com/office/drawing/2014/main" id="{A8185399-FC6F-41CB-B15C-F83CAD7FE3AC}"/>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2" name="正方形/長方形 331">
          <a:extLst>
            <a:ext uri="{FF2B5EF4-FFF2-40B4-BE49-F238E27FC236}">
              <a16:creationId xmlns:a16="http://schemas.microsoft.com/office/drawing/2014/main" id="{0C967284-E748-4218-AB4E-C98DE6A544CC}"/>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3" name="正方形/長方形 332">
          <a:extLst>
            <a:ext uri="{FF2B5EF4-FFF2-40B4-BE49-F238E27FC236}">
              <a16:creationId xmlns:a16="http://schemas.microsoft.com/office/drawing/2014/main" id="{39FAFDCC-9977-484B-A1D2-DA2733D02AAB}"/>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4" name="テキスト ボックス 333">
          <a:extLst>
            <a:ext uri="{FF2B5EF4-FFF2-40B4-BE49-F238E27FC236}">
              <a16:creationId xmlns:a16="http://schemas.microsoft.com/office/drawing/2014/main" id="{63EBCC8A-48DC-4562-8342-92C108AB89E2}"/>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5" name="直線コネクタ 334">
          <a:extLst>
            <a:ext uri="{FF2B5EF4-FFF2-40B4-BE49-F238E27FC236}">
              <a16:creationId xmlns:a16="http://schemas.microsoft.com/office/drawing/2014/main" id="{2F057B0F-1E40-4E04-8499-78FDEE6FF4DD}"/>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6" name="直線コネクタ 335">
          <a:extLst>
            <a:ext uri="{FF2B5EF4-FFF2-40B4-BE49-F238E27FC236}">
              <a16:creationId xmlns:a16="http://schemas.microsoft.com/office/drawing/2014/main" id="{CDE77646-7DFF-4F6A-99AE-C50AAF271D96}"/>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7" name="テキスト ボックス 336">
          <a:extLst>
            <a:ext uri="{FF2B5EF4-FFF2-40B4-BE49-F238E27FC236}">
              <a16:creationId xmlns:a16="http://schemas.microsoft.com/office/drawing/2014/main" id="{B58AA9A6-9A8F-4D2D-BF4A-4E82C1A1E83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8" name="直線コネクタ 337">
          <a:extLst>
            <a:ext uri="{FF2B5EF4-FFF2-40B4-BE49-F238E27FC236}">
              <a16:creationId xmlns:a16="http://schemas.microsoft.com/office/drawing/2014/main" id="{76730166-EC45-4C35-B30D-F3649382137A}"/>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9" name="テキスト ボックス 338">
          <a:extLst>
            <a:ext uri="{FF2B5EF4-FFF2-40B4-BE49-F238E27FC236}">
              <a16:creationId xmlns:a16="http://schemas.microsoft.com/office/drawing/2014/main" id="{39896EE5-62D9-4F5C-B95F-EAFFF4846341}"/>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40" name="直線コネクタ 339">
          <a:extLst>
            <a:ext uri="{FF2B5EF4-FFF2-40B4-BE49-F238E27FC236}">
              <a16:creationId xmlns:a16="http://schemas.microsoft.com/office/drawing/2014/main" id="{497CC497-CBC5-4755-A77E-94BFE327CAC9}"/>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41" name="テキスト ボックス 340">
          <a:extLst>
            <a:ext uri="{FF2B5EF4-FFF2-40B4-BE49-F238E27FC236}">
              <a16:creationId xmlns:a16="http://schemas.microsoft.com/office/drawing/2014/main" id="{34F55166-A0E2-4BFC-94D8-A8B444E05173}"/>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2" name="直線コネクタ 341">
          <a:extLst>
            <a:ext uri="{FF2B5EF4-FFF2-40B4-BE49-F238E27FC236}">
              <a16:creationId xmlns:a16="http://schemas.microsoft.com/office/drawing/2014/main" id="{A58F8A92-54C1-4F0B-8223-B5EF35B79FFF}"/>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3" name="テキスト ボックス 342">
          <a:extLst>
            <a:ext uri="{FF2B5EF4-FFF2-40B4-BE49-F238E27FC236}">
              <a16:creationId xmlns:a16="http://schemas.microsoft.com/office/drawing/2014/main" id="{FE2FABC1-6DAA-4139-A592-88A064FC2E3C}"/>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4" name="直線コネクタ 343">
          <a:extLst>
            <a:ext uri="{FF2B5EF4-FFF2-40B4-BE49-F238E27FC236}">
              <a16:creationId xmlns:a16="http://schemas.microsoft.com/office/drawing/2014/main" id="{06F92DD0-C62C-41CF-ABE3-555132F1CF07}"/>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5" name="テキスト ボックス 344">
          <a:extLst>
            <a:ext uri="{FF2B5EF4-FFF2-40B4-BE49-F238E27FC236}">
              <a16:creationId xmlns:a16="http://schemas.microsoft.com/office/drawing/2014/main" id="{45554DEC-EFAE-4652-A686-DAEBDCE30A1B}"/>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6" name="直線コネクタ 345">
          <a:extLst>
            <a:ext uri="{FF2B5EF4-FFF2-40B4-BE49-F238E27FC236}">
              <a16:creationId xmlns:a16="http://schemas.microsoft.com/office/drawing/2014/main" id="{BC2619EB-A04A-4F20-9C07-A3BA93D1CBCA}"/>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7" name="テキスト ボックス 346">
          <a:extLst>
            <a:ext uri="{FF2B5EF4-FFF2-40B4-BE49-F238E27FC236}">
              <a16:creationId xmlns:a16="http://schemas.microsoft.com/office/drawing/2014/main" id="{D525E76B-B19E-438F-9A87-AD5A3A24DAC1}"/>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8" name="【公営住宅】&#10;一人当たり面積グラフ枠">
          <a:extLst>
            <a:ext uri="{FF2B5EF4-FFF2-40B4-BE49-F238E27FC236}">
              <a16:creationId xmlns:a16="http://schemas.microsoft.com/office/drawing/2014/main" id="{E3F4F9D5-5A68-43CD-B6A9-53301B40AB88}"/>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111379</xdr:rowOff>
    </xdr:from>
    <xdr:to>
      <xdr:col>54</xdr:col>
      <xdr:colOff>189865</xdr:colOff>
      <xdr:row>86</xdr:row>
      <xdr:rowOff>88519</xdr:rowOff>
    </xdr:to>
    <xdr:cxnSp macro="">
      <xdr:nvCxnSpPr>
        <xdr:cNvPr id="349" name="直線コネクタ 348">
          <a:extLst>
            <a:ext uri="{FF2B5EF4-FFF2-40B4-BE49-F238E27FC236}">
              <a16:creationId xmlns:a16="http://schemas.microsoft.com/office/drawing/2014/main" id="{BC06B2E7-D8F8-4002-80FB-975982C1D607}"/>
            </a:ext>
          </a:extLst>
        </xdr:cNvPr>
        <xdr:cNvCxnSpPr/>
      </xdr:nvCxnSpPr>
      <xdr:spPr>
        <a:xfrm flipV="1">
          <a:off x="10476865" y="13484479"/>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92346</xdr:rowOff>
    </xdr:from>
    <xdr:ext cx="469744" cy="259045"/>
    <xdr:sp macro="" textlink="">
      <xdr:nvSpPr>
        <xdr:cNvPr id="350" name="【公営住宅】&#10;一人当たり面積最小値テキスト">
          <a:extLst>
            <a:ext uri="{FF2B5EF4-FFF2-40B4-BE49-F238E27FC236}">
              <a16:creationId xmlns:a16="http://schemas.microsoft.com/office/drawing/2014/main" id="{F502773F-4A3F-442E-8B52-9ABF7A48FD2E}"/>
            </a:ext>
          </a:extLst>
        </xdr:cNvPr>
        <xdr:cNvSpPr txBox="1"/>
      </xdr:nvSpPr>
      <xdr:spPr>
        <a:xfrm>
          <a:off x="10515600" y="14837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88519</xdr:rowOff>
    </xdr:from>
    <xdr:to>
      <xdr:col>55</xdr:col>
      <xdr:colOff>88900</xdr:colOff>
      <xdr:row>86</xdr:row>
      <xdr:rowOff>88519</xdr:rowOff>
    </xdr:to>
    <xdr:cxnSp macro="">
      <xdr:nvCxnSpPr>
        <xdr:cNvPr id="351" name="直線コネクタ 350">
          <a:extLst>
            <a:ext uri="{FF2B5EF4-FFF2-40B4-BE49-F238E27FC236}">
              <a16:creationId xmlns:a16="http://schemas.microsoft.com/office/drawing/2014/main" id="{41CC362A-E086-4596-AB2F-EFFF56B8B356}"/>
            </a:ext>
          </a:extLst>
        </xdr:cNvPr>
        <xdr:cNvCxnSpPr/>
      </xdr:nvCxnSpPr>
      <xdr:spPr>
        <a:xfrm>
          <a:off x="10388600" y="14833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58056</xdr:rowOff>
    </xdr:from>
    <xdr:ext cx="534377" cy="259045"/>
    <xdr:sp macro="" textlink="">
      <xdr:nvSpPr>
        <xdr:cNvPr id="352" name="【公営住宅】&#10;一人当たり面積最大値テキスト">
          <a:extLst>
            <a:ext uri="{FF2B5EF4-FFF2-40B4-BE49-F238E27FC236}">
              <a16:creationId xmlns:a16="http://schemas.microsoft.com/office/drawing/2014/main" id="{2A2F8F57-48EA-4F4B-B784-CD787E47F125}"/>
            </a:ext>
          </a:extLst>
        </xdr:cNvPr>
        <xdr:cNvSpPr txBox="1"/>
      </xdr:nvSpPr>
      <xdr:spPr>
        <a:xfrm>
          <a:off x="10515600" y="1325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111379</xdr:rowOff>
    </xdr:from>
    <xdr:to>
      <xdr:col>55</xdr:col>
      <xdr:colOff>88900</xdr:colOff>
      <xdr:row>78</xdr:row>
      <xdr:rowOff>111379</xdr:rowOff>
    </xdr:to>
    <xdr:cxnSp macro="">
      <xdr:nvCxnSpPr>
        <xdr:cNvPr id="353" name="直線コネクタ 352">
          <a:extLst>
            <a:ext uri="{FF2B5EF4-FFF2-40B4-BE49-F238E27FC236}">
              <a16:creationId xmlns:a16="http://schemas.microsoft.com/office/drawing/2014/main" id="{B5749B99-1D7F-4979-8E09-DB65F974DC6A}"/>
            </a:ext>
          </a:extLst>
        </xdr:cNvPr>
        <xdr:cNvCxnSpPr/>
      </xdr:nvCxnSpPr>
      <xdr:spPr>
        <a:xfrm>
          <a:off x="10388600" y="13484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161307</xdr:rowOff>
    </xdr:from>
    <xdr:ext cx="469744" cy="259045"/>
    <xdr:sp macro="" textlink="">
      <xdr:nvSpPr>
        <xdr:cNvPr id="354" name="【公営住宅】&#10;一人当たり面積平均値テキスト">
          <a:extLst>
            <a:ext uri="{FF2B5EF4-FFF2-40B4-BE49-F238E27FC236}">
              <a16:creationId xmlns:a16="http://schemas.microsoft.com/office/drawing/2014/main" id="{B7AE5A43-CC51-4C69-B6FE-D874DABA57A6}"/>
            </a:ext>
          </a:extLst>
        </xdr:cNvPr>
        <xdr:cNvSpPr txBox="1"/>
      </xdr:nvSpPr>
      <xdr:spPr>
        <a:xfrm>
          <a:off x="10515600" y="14391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138430</xdr:rowOff>
    </xdr:from>
    <xdr:to>
      <xdr:col>55</xdr:col>
      <xdr:colOff>50800</xdr:colOff>
      <xdr:row>85</xdr:row>
      <xdr:rowOff>68580</xdr:rowOff>
    </xdr:to>
    <xdr:sp macro="" textlink="">
      <xdr:nvSpPr>
        <xdr:cNvPr id="355" name="フローチャート: 判断 354">
          <a:extLst>
            <a:ext uri="{FF2B5EF4-FFF2-40B4-BE49-F238E27FC236}">
              <a16:creationId xmlns:a16="http://schemas.microsoft.com/office/drawing/2014/main" id="{B0952E58-7BB4-4006-B3BF-E29708336818}"/>
            </a:ext>
          </a:extLst>
        </xdr:cNvPr>
        <xdr:cNvSpPr/>
      </xdr:nvSpPr>
      <xdr:spPr>
        <a:xfrm>
          <a:off x="10426700" y="1454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162688</xdr:rowOff>
    </xdr:from>
    <xdr:to>
      <xdr:col>50</xdr:col>
      <xdr:colOff>165100</xdr:colOff>
      <xdr:row>85</xdr:row>
      <xdr:rowOff>92838</xdr:rowOff>
    </xdr:to>
    <xdr:sp macro="" textlink="">
      <xdr:nvSpPr>
        <xdr:cNvPr id="356" name="フローチャート: 判断 355">
          <a:extLst>
            <a:ext uri="{FF2B5EF4-FFF2-40B4-BE49-F238E27FC236}">
              <a16:creationId xmlns:a16="http://schemas.microsoft.com/office/drawing/2014/main" id="{43736C09-E785-4D00-88A9-6DB2454927D7}"/>
            </a:ext>
          </a:extLst>
        </xdr:cNvPr>
        <xdr:cNvSpPr/>
      </xdr:nvSpPr>
      <xdr:spPr>
        <a:xfrm>
          <a:off x="9588500" y="14564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156718</xdr:rowOff>
    </xdr:from>
    <xdr:to>
      <xdr:col>46</xdr:col>
      <xdr:colOff>38100</xdr:colOff>
      <xdr:row>85</xdr:row>
      <xdr:rowOff>86868</xdr:rowOff>
    </xdr:to>
    <xdr:sp macro="" textlink="">
      <xdr:nvSpPr>
        <xdr:cNvPr id="357" name="フローチャート: 判断 356">
          <a:extLst>
            <a:ext uri="{FF2B5EF4-FFF2-40B4-BE49-F238E27FC236}">
              <a16:creationId xmlns:a16="http://schemas.microsoft.com/office/drawing/2014/main" id="{EA292DE8-86D9-43AC-A4C7-B65FA3FE1A84}"/>
            </a:ext>
          </a:extLst>
        </xdr:cNvPr>
        <xdr:cNvSpPr/>
      </xdr:nvSpPr>
      <xdr:spPr>
        <a:xfrm>
          <a:off x="8699500" y="14558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6986</xdr:rowOff>
    </xdr:from>
    <xdr:to>
      <xdr:col>41</xdr:col>
      <xdr:colOff>101600</xdr:colOff>
      <xdr:row>85</xdr:row>
      <xdr:rowOff>108586</xdr:rowOff>
    </xdr:to>
    <xdr:sp macro="" textlink="">
      <xdr:nvSpPr>
        <xdr:cNvPr id="358" name="フローチャート: 判断 357">
          <a:extLst>
            <a:ext uri="{FF2B5EF4-FFF2-40B4-BE49-F238E27FC236}">
              <a16:creationId xmlns:a16="http://schemas.microsoft.com/office/drawing/2014/main" id="{FD6B7E6E-3FBC-4228-AB16-A1F49A5FA464}"/>
            </a:ext>
          </a:extLst>
        </xdr:cNvPr>
        <xdr:cNvSpPr/>
      </xdr:nvSpPr>
      <xdr:spPr>
        <a:xfrm>
          <a:off x="7810500" y="14580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15239</xdr:rowOff>
    </xdr:from>
    <xdr:to>
      <xdr:col>36</xdr:col>
      <xdr:colOff>165100</xdr:colOff>
      <xdr:row>85</xdr:row>
      <xdr:rowOff>116839</xdr:rowOff>
    </xdr:to>
    <xdr:sp macro="" textlink="">
      <xdr:nvSpPr>
        <xdr:cNvPr id="359" name="フローチャート: 判断 358">
          <a:extLst>
            <a:ext uri="{FF2B5EF4-FFF2-40B4-BE49-F238E27FC236}">
              <a16:creationId xmlns:a16="http://schemas.microsoft.com/office/drawing/2014/main" id="{DB028730-758C-4176-9AFB-F7047C4FEE76}"/>
            </a:ext>
          </a:extLst>
        </xdr:cNvPr>
        <xdr:cNvSpPr/>
      </xdr:nvSpPr>
      <xdr:spPr>
        <a:xfrm>
          <a:off x="6921500" y="14588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F4AAF304-CC11-4D62-A775-38B5CBA623AD}"/>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7E499163-73D7-4563-AB1A-23CCDEA6B593}"/>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AE66B620-3C30-4844-9F73-808B9D810BD3}"/>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3" name="テキスト ボックス 362">
          <a:extLst>
            <a:ext uri="{FF2B5EF4-FFF2-40B4-BE49-F238E27FC236}">
              <a16:creationId xmlns:a16="http://schemas.microsoft.com/office/drawing/2014/main" id="{C890D9A5-8D15-48DC-960C-2AAAEE907E65}"/>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4" name="テキスト ボックス 363">
          <a:extLst>
            <a:ext uri="{FF2B5EF4-FFF2-40B4-BE49-F238E27FC236}">
              <a16:creationId xmlns:a16="http://schemas.microsoft.com/office/drawing/2014/main" id="{C71BCCD9-2C7B-4105-A351-6B03B15A9B5D}"/>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169163</xdr:rowOff>
    </xdr:from>
    <xdr:to>
      <xdr:col>55</xdr:col>
      <xdr:colOff>50800</xdr:colOff>
      <xdr:row>86</xdr:row>
      <xdr:rowOff>99313</xdr:rowOff>
    </xdr:to>
    <xdr:sp macro="" textlink="">
      <xdr:nvSpPr>
        <xdr:cNvPr id="365" name="楕円 364">
          <a:extLst>
            <a:ext uri="{FF2B5EF4-FFF2-40B4-BE49-F238E27FC236}">
              <a16:creationId xmlns:a16="http://schemas.microsoft.com/office/drawing/2014/main" id="{C66E0CC4-570C-4509-9FEA-9DD1BF230B4C}"/>
            </a:ext>
          </a:extLst>
        </xdr:cNvPr>
        <xdr:cNvSpPr/>
      </xdr:nvSpPr>
      <xdr:spPr>
        <a:xfrm>
          <a:off x="10426700" y="1474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84090</xdr:rowOff>
    </xdr:from>
    <xdr:ext cx="469744" cy="259045"/>
    <xdr:sp macro="" textlink="">
      <xdr:nvSpPr>
        <xdr:cNvPr id="366" name="【公営住宅】&#10;一人当たり面積該当値テキスト">
          <a:extLst>
            <a:ext uri="{FF2B5EF4-FFF2-40B4-BE49-F238E27FC236}">
              <a16:creationId xmlns:a16="http://schemas.microsoft.com/office/drawing/2014/main" id="{9A4CF7F8-12D4-489A-A4E7-2EB7A6A73CE1}"/>
            </a:ext>
          </a:extLst>
        </xdr:cNvPr>
        <xdr:cNvSpPr txBox="1"/>
      </xdr:nvSpPr>
      <xdr:spPr>
        <a:xfrm>
          <a:off x="10515600" y="14657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170562</xdr:rowOff>
    </xdr:from>
    <xdr:to>
      <xdr:col>50</xdr:col>
      <xdr:colOff>165100</xdr:colOff>
      <xdr:row>86</xdr:row>
      <xdr:rowOff>100712</xdr:rowOff>
    </xdr:to>
    <xdr:sp macro="" textlink="">
      <xdr:nvSpPr>
        <xdr:cNvPr id="367" name="楕円 366">
          <a:extLst>
            <a:ext uri="{FF2B5EF4-FFF2-40B4-BE49-F238E27FC236}">
              <a16:creationId xmlns:a16="http://schemas.microsoft.com/office/drawing/2014/main" id="{E77107D1-1B64-4E86-98A2-B642C41099FC}"/>
            </a:ext>
          </a:extLst>
        </xdr:cNvPr>
        <xdr:cNvSpPr/>
      </xdr:nvSpPr>
      <xdr:spPr>
        <a:xfrm>
          <a:off x="9588500" y="14743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48513</xdr:rowOff>
    </xdr:from>
    <xdr:to>
      <xdr:col>55</xdr:col>
      <xdr:colOff>0</xdr:colOff>
      <xdr:row>86</xdr:row>
      <xdr:rowOff>49912</xdr:rowOff>
    </xdr:to>
    <xdr:cxnSp macro="">
      <xdr:nvCxnSpPr>
        <xdr:cNvPr id="368" name="直線コネクタ 367">
          <a:extLst>
            <a:ext uri="{FF2B5EF4-FFF2-40B4-BE49-F238E27FC236}">
              <a16:creationId xmlns:a16="http://schemas.microsoft.com/office/drawing/2014/main" id="{19B933CF-45AA-48E7-AB81-E1828C4FFE20}"/>
            </a:ext>
          </a:extLst>
        </xdr:cNvPr>
        <xdr:cNvCxnSpPr/>
      </xdr:nvCxnSpPr>
      <xdr:spPr>
        <a:xfrm flipV="1">
          <a:off x="9639300" y="14793213"/>
          <a:ext cx="838200" cy="1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508</xdr:rowOff>
    </xdr:from>
    <xdr:to>
      <xdr:col>46</xdr:col>
      <xdr:colOff>38100</xdr:colOff>
      <xdr:row>86</xdr:row>
      <xdr:rowOff>102108</xdr:rowOff>
    </xdr:to>
    <xdr:sp macro="" textlink="">
      <xdr:nvSpPr>
        <xdr:cNvPr id="369" name="楕円 368">
          <a:extLst>
            <a:ext uri="{FF2B5EF4-FFF2-40B4-BE49-F238E27FC236}">
              <a16:creationId xmlns:a16="http://schemas.microsoft.com/office/drawing/2014/main" id="{465C1618-315A-4233-8921-308E916F5496}"/>
            </a:ext>
          </a:extLst>
        </xdr:cNvPr>
        <xdr:cNvSpPr/>
      </xdr:nvSpPr>
      <xdr:spPr>
        <a:xfrm>
          <a:off x="8699500" y="1474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49912</xdr:rowOff>
    </xdr:from>
    <xdr:to>
      <xdr:col>50</xdr:col>
      <xdr:colOff>114300</xdr:colOff>
      <xdr:row>86</xdr:row>
      <xdr:rowOff>51308</xdr:rowOff>
    </xdr:to>
    <xdr:cxnSp macro="">
      <xdr:nvCxnSpPr>
        <xdr:cNvPr id="370" name="直線コネクタ 369">
          <a:extLst>
            <a:ext uri="{FF2B5EF4-FFF2-40B4-BE49-F238E27FC236}">
              <a16:creationId xmlns:a16="http://schemas.microsoft.com/office/drawing/2014/main" id="{B0856DAB-E7B8-4560-AA70-3FCB481C81A0}"/>
            </a:ext>
          </a:extLst>
        </xdr:cNvPr>
        <xdr:cNvCxnSpPr/>
      </xdr:nvCxnSpPr>
      <xdr:spPr>
        <a:xfrm flipV="1">
          <a:off x="8750300" y="14794612"/>
          <a:ext cx="889000" cy="1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1651</xdr:rowOff>
    </xdr:from>
    <xdr:to>
      <xdr:col>41</xdr:col>
      <xdr:colOff>101600</xdr:colOff>
      <xdr:row>86</xdr:row>
      <xdr:rowOff>103251</xdr:rowOff>
    </xdr:to>
    <xdr:sp macro="" textlink="">
      <xdr:nvSpPr>
        <xdr:cNvPr id="371" name="楕円 370">
          <a:extLst>
            <a:ext uri="{FF2B5EF4-FFF2-40B4-BE49-F238E27FC236}">
              <a16:creationId xmlns:a16="http://schemas.microsoft.com/office/drawing/2014/main" id="{213446E4-EA4F-4C10-ADDD-F1D4EA46EE38}"/>
            </a:ext>
          </a:extLst>
        </xdr:cNvPr>
        <xdr:cNvSpPr/>
      </xdr:nvSpPr>
      <xdr:spPr>
        <a:xfrm>
          <a:off x="7810500" y="14746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51308</xdr:rowOff>
    </xdr:from>
    <xdr:to>
      <xdr:col>45</xdr:col>
      <xdr:colOff>177800</xdr:colOff>
      <xdr:row>86</xdr:row>
      <xdr:rowOff>52451</xdr:rowOff>
    </xdr:to>
    <xdr:cxnSp macro="">
      <xdr:nvCxnSpPr>
        <xdr:cNvPr id="372" name="直線コネクタ 371">
          <a:extLst>
            <a:ext uri="{FF2B5EF4-FFF2-40B4-BE49-F238E27FC236}">
              <a16:creationId xmlns:a16="http://schemas.microsoft.com/office/drawing/2014/main" id="{9055CA44-E2BA-4DDC-8D6B-42F6CCB95315}"/>
            </a:ext>
          </a:extLst>
        </xdr:cNvPr>
        <xdr:cNvCxnSpPr/>
      </xdr:nvCxnSpPr>
      <xdr:spPr>
        <a:xfrm flipV="1">
          <a:off x="7861300" y="14796008"/>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8889</xdr:rowOff>
    </xdr:from>
    <xdr:to>
      <xdr:col>36</xdr:col>
      <xdr:colOff>165100</xdr:colOff>
      <xdr:row>86</xdr:row>
      <xdr:rowOff>110489</xdr:rowOff>
    </xdr:to>
    <xdr:sp macro="" textlink="">
      <xdr:nvSpPr>
        <xdr:cNvPr id="373" name="楕円 372">
          <a:extLst>
            <a:ext uri="{FF2B5EF4-FFF2-40B4-BE49-F238E27FC236}">
              <a16:creationId xmlns:a16="http://schemas.microsoft.com/office/drawing/2014/main" id="{56C6FD9B-04EB-4B7E-B052-71A0B4EF1AEA}"/>
            </a:ext>
          </a:extLst>
        </xdr:cNvPr>
        <xdr:cNvSpPr/>
      </xdr:nvSpPr>
      <xdr:spPr>
        <a:xfrm>
          <a:off x="6921500" y="1475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52451</xdr:rowOff>
    </xdr:from>
    <xdr:to>
      <xdr:col>41</xdr:col>
      <xdr:colOff>50800</xdr:colOff>
      <xdr:row>86</xdr:row>
      <xdr:rowOff>59689</xdr:rowOff>
    </xdr:to>
    <xdr:cxnSp macro="">
      <xdr:nvCxnSpPr>
        <xdr:cNvPr id="374" name="直線コネクタ 373">
          <a:extLst>
            <a:ext uri="{FF2B5EF4-FFF2-40B4-BE49-F238E27FC236}">
              <a16:creationId xmlns:a16="http://schemas.microsoft.com/office/drawing/2014/main" id="{0CF1C455-D254-4658-AF71-BDB0CA721245}"/>
            </a:ext>
          </a:extLst>
        </xdr:cNvPr>
        <xdr:cNvCxnSpPr/>
      </xdr:nvCxnSpPr>
      <xdr:spPr>
        <a:xfrm flipV="1">
          <a:off x="6972300" y="14797151"/>
          <a:ext cx="889000" cy="7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109365</xdr:rowOff>
    </xdr:from>
    <xdr:ext cx="469744" cy="259045"/>
    <xdr:sp macro="" textlink="">
      <xdr:nvSpPr>
        <xdr:cNvPr id="375" name="n_1aveValue【公営住宅】&#10;一人当たり面積">
          <a:extLst>
            <a:ext uri="{FF2B5EF4-FFF2-40B4-BE49-F238E27FC236}">
              <a16:creationId xmlns:a16="http://schemas.microsoft.com/office/drawing/2014/main" id="{09B3D659-F56A-43C2-B098-0DE68E755358}"/>
            </a:ext>
          </a:extLst>
        </xdr:cNvPr>
        <xdr:cNvSpPr txBox="1"/>
      </xdr:nvSpPr>
      <xdr:spPr>
        <a:xfrm>
          <a:off x="9391727" y="14339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103395</xdr:rowOff>
    </xdr:from>
    <xdr:ext cx="469744" cy="259045"/>
    <xdr:sp macro="" textlink="">
      <xdr:nvSpPr>
        <xdr:cNvPr id="376" name="n_2aveValue【公営住宅】&#10;一人当たり面積">
          <a:extLst>
            <a:ext uri="{FF2B5EF4-FFF2-40B4-BE49-F238E27FC236}">
              <a16:creationId xmlns:a16="http://schemas.microsoft.com/office/drawing/2014/main" id="{27518845-52F2-46B0-A89E-41679D5D907C}"/>
            </a:ext>
          </a:extLst>
        </xdr:cNvPr>
        <xdr:cNvSpPr txBox="1"/>
      </xdr:nvSpPr>
      <xdr:spPr>
        <a:xfrm>
          <a:off x="8515427" y="14333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125113</xdr:rowOff>
    </xdr:from>
    <xdr:ext cx="469744" cy="259045"/>
    <xdr:sp macro="" textlink="">
      <xdr:nvSpPr>
        <xdr:cNvPr id="377" name="n_3aveValue【公営住宅】&#10;一人当たり面積">
          <a:extLst>
            <a:ext uri="{FF2B5EF4-FFF2-40B4-BE49-F238E27FC236}">
              <a16:creationId xmlns:a16="http://schemas.microsoft.com/office/drawing/2014/main" id="{0FC06651-79FC-48F3-BBED-F7F74E42EBAD}"/>
            </a:ext>
          </a:extLst>
        </xdr:cNvPr>
        <xdr:cNvSpPr txBox="1"/>
      </xdr:nvSpPr>
      <xdr:spPr>
        <a:xfrm>
          <a:off x="7626427" y="14355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133366</xdr:rowOff>
    </xdr:from>
    <xdr:ext cx="469744" cy="259045"/>
    <xdr:sp macro="" textlink="">
      <xdr:nvSpPr>
        <xdr:cNvPr id="378" name="n_4aveValue【公営住宅】&#10;一人当たり面積">
          <a:extLst>
            <a:ext uri="{FF2B5EF4-FFF2-40B4-BE49-F238E27FC236}">
              <a16:creationId xmlns:a16="http://schemas.microsoft.com/office/drawing/2014/main" id="{676C4CBB-4CD1-454F-8DBC-9C8FBDB9E247}"/>
            </a:ext>
          </a:extLst>
        </xdr:cNvPr>
        <xdr:cNvSpPr txBox="1"/>
      </xdr:nvSpPr>
      <xdr:spPr>
        <a:xfrm>
          <a:off x="6737427" y="14363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91839</xdr:rowOff>
    </xdr:from>
    <xdr:ext cx="469744" cy="259045"/>
    <xdr:sp macro="" textlink="">
      <xdr:nvSpPr>
        <xdr:cNvPr id="379" name="n_1mainValue【公営住宅】&#10;一人当たり面積">
          <a:extLst>
            <a:ext uri="{FF2B5EF4-FFF2-40B4-BE49-F238E27FC236}">
              <a16:creationId xmlns:a16="http://schemas.microsoft.com/office/drawing/2014/main" id="{8E2A5079-A54F-49C0-8518-08DD7EDAA0CE}"/>
            </a:ext>
          </a:extLst>
        </xdr:cNvPr>
        <xdr:cNvSpPr txBox="1"/>
      </xdr:nvSpPr>
      <xdr:spPr>
        <a:xfrm>
          <a:off x="9391727" y="14836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93235</xdr:rowOff>
    </xdr:from>
    <xdr:ext cx="469744" cy="259045"/>
    <xdr:sp macro="" textlink="">
      <xdr:nvSpPr>
        <xdr:cNvPr id="380" name="n_2mainValue【公営住宅】&#10;一人当たり面積">
          <a:extLst>
            <a:ext uri="{FF2B5EF4-FFF2-40B4-BE49-F238E27FC236}">
              <a16:creationId xmlns:a16="http://schemas.microsoft.com/office/drawing/2014/main" id="{8FC737B8-195C-4C58-8B8D-41E881013436}"/>
            </a:ext>
          </a:extLst>
        </xdr:cNvPr>
        <xdr:cNvSpPr txBox="1"/>
      </xdr:nvSpPr>
      <xdr:spPr>
        <a:xfrm>
          <a:off x="8515427" y="14837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94378</xdr:rowOff>
    </xdr:from>
    <xdr:ext cx="469744" cy="259045"/>
    <xdr:sp macro="" textlink="">
      <xdr:nvSpPr>
        <xdr:cNvPr id="381" name="n_3mainValue【公営住宅】&#10;一人当たり面積">
          <a:extLst>
            <a:ext uri="{FF2B5EF4-FFF2-40B4-BE49-F238E27FC236}">
              <a16:creationId xmlns:a16="http://schemas.microsoft.com/office/drawing/2014/main" id="{482FC076-407C-4284-8881-86681B89FA89}"/>
            </a:ext>
          </a:extLst>
        </xdr:cNvPr>
        <xdr:cNvSpPr txBox="1"/>
      </xdr:nvSpPr>
      <xdr:spPr>
        <a:xfrm>
          <a:off x="7626427" y="14839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101616</xdr:rowOff>
    </xdr:from>
    <xdr:ext cx="469744" cy="259045"/>
    <xdr:sp macro="" textlink="">
      <xdr:nvSpPr>
        <xdr:cNvPr id="382" name="n_4mainValue【公営住宅】&#10;一人当たり面積">
          <a:extLst>
            <a:ext uri="{FF2B5EF4-FFF2-40B4-BE49-F238E27FC236}">
              <a16:creationId xmlns:a16="http://schemas.microsoft.com/office/drawing/2014/main" id="{80960FD1-8572-4B74-B7CD-044D52781848}"/>
            </a:ext>
          </a:extLst>
        </xdr:cNvPr>
        <xdr:cNvSpPr txBox="1"/>
      </xdr:nvSpPr>
      <xdr:spPr>
        <a:xfrm>
          <a:off x="6737427" y="14846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3" name="正方形/長方形 382">
          <a:extLst>
            <a:ext uri="{FF2B5EF4-FFF2-40B4-BE49-F238E27FC236}">
              <a16:creationId xmlns:a16="http://schemas.microsoft.com/office/drawing/2014/main" id="{EC725042-2F57-4B9F-A84B-A3E282760506}"/>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4" name="正方形/長方形 383">
          <a:extLst>
            <a:ext uri="{FF2B5EF4-FFF2-40B4-BE49-F238E27FC236}">
              <a16:creationId xmlns:a16="http://schemas.microsoft.com/office/drawing/2014/main" id="{9E034288-441F-4001-AE48-FE7E603A8BB4}"/>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5" name="正方形/長方形 384">
          <a:extLst>
            <a:ext uri="{FF2B5EF4-FFF2-40B4-BE49-F238E27FC236}">
              <a16:creationId xmlns:a16="http://schemas.microsoft.com/office/drawing/2014/main" id="{12C88331-EBCA-404F-ABF3-78BF83DD27F7}"/>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6" name="正方形/長方形 385">
          <a:extLst>
            <a:ext uri="{FF2B5EF4-FFF2-40B4-BE49-F238E27FC236}">
              <a16:creationId xmlns:a16="http://schemas.microsoft.com/office/drawing/2014/main" id="{A954E555-C12F-4740-A991-AF2C819C1339}"/>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7" name="正方形/長方形 386">
          <a:extLst>
            <a:ext uri="{FF2B5EF4-FFF2-40B4-BE49-F238E27FC236}">
              <a16:creationId xmlns:a16="http://schemas.microsoft.com/office/drawing/2014/main" id="{7E399696-5C54-4223-8B7F-D6689EC35593}"/>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8" name="正方形/長方形 387">
          <a:extLst>
            <a:ext uri="{FF2B5EF4-FFF2-40B4-BE49-F238E27FC236}">
              <a16:creationId xmlns:a16="http://schemas.microsoft.com/office/drawing/2014/main" id="{F6760C27-4089-4B6D-BF12-A820A1B891A8}"/>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9" name="正方形/長方形 388">
          <a:extLst>
            <a:ext uri="{FF2B5EF4-FFF2-40B4-BE49-F238E27FC236}">
              <a16:creationId xmlns:a16="http://schemas.microsoft.com/office/drawing/2014/main" id="{8DE62204-61E1-4E64-ACB4-707FA82ED742}"/>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0" name="正方形/長方形 389">
          <a:extLst>
            <a:ext uri="{FF2B5EF4-FFF2-40B4-BE49-F238E27FC236}">
              <a16:creationId xmlns:a16="http://schemas.microsoft.com/office/drawing/2014/main" id="{4D0F8B8D-8FB8-4956-B0CD-11180AA0117D}"/>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1" name="テキスト ボックス 390">
          <a:extLst>
            <a:ext uri="{FF2B5EF4-FFF2-40B4-BE49-F238E27FC236}">
              <a16:creationId xmlns:a16="http://schemas.microsoft.com/office/drawing/2014/main" id="{1C22ACC9-CE63-466E-A3BF-9141827114CC}"/>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2" name="直線コネクタ 391">
          <a:extLst>
            <a:ext uri="{FF2B5EF4-FFF2-40B4-BE49-F238E27FC236}">
              <a16:creationId xmlns:a16="http://schemas.microsoft.com/office/drawing/2014/main" id="{25BE88B7-3B92-481D-8BCE-FF1D6A8DDB52}"/>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3" name="テキスト ボックス 392">
          <a:extLst>
            <a:ext uri="{FF2B5EF4-FFF2-40B4-BE49-F238E27FC236}">
              <a16:creationId xmlns:a16="http://schemas.microsoft.com/office/drawing/2014/main" id="{62B37337-0A23-4E58-ACC1-B7E83154C1D3}"/>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94" name="直線コネクタ 393">
          <a:extLst>
            <a:ext uri="{FF2B5EF4-FFF2-40B4-BE49-F238E27FC236}">
              <a16:creationId xmlns:a16="http://schemas.microsoft.com/office/drawing/2014/main" id="{2ADBFE07-4AF6-4123-B8D1-9CE00B01B0B8}"/>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95" name="テキスト ボックス 394">
          <a:extLst>
            <a:ext uri="{FF2B5EF4-FFF2-40B4-BE49-F238E27FC236}">
              <a16:creationId xmlns:a16="http://schemas.microsoft.com/office/drawing/2014/main" id="{81859341-7059-46BB-9E6C-6CB153D90607}"/>
            </a:ext>
          </a:extLst>
        </xdr:cNvPr>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6" name="直線コネクタ 395">
          <a:extLst>
            <a:ext uri="{FF2B5EF4-FFF2-40B4-BE49-F238E27FC236}">
              <a16:creationId xmlns:a16="http://schemas.microsoft.com/office/drawing/2014/main" id="{F82A4F35-C54D-4875-9D35-86CD2706DE87}"/>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7" name="テキスト ボックス 396">
          <a:extLst>
            <a:ext uri="{FF2B5EF4-FFF2-40B4-BE49-F238E27FC236}">
              <a16:creationId xmlns:a16="http://schemas.microsoft.com/office/drawing/2014/main" id="{A25E0DAC-E953-49BC-AA60-250DB0210DAC}"/>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8" name="直線コネクタ 397">
          <a:extLst>
            <a:ext uri="{FF2B5EF4-FFF2-40B4-BE49-F238E27FC236}">
              <a16:creationId xmlns:a16="http://schemas.microsoft.com/office/drawing/2014/main" id="{0A10BA3A-1E18-41B2-AEC1-EDC2C00C6F1F}"/>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9" name="テキスト ボックス 398">
          <a:extLst>
            <a:ext uri="{FF2B5EF4-FFF2-40B4-BE49-F238E27FC236}">
              <a16:creationId xmlns:a16="http://schemas.microsoft.com/office/drawing/2014/main" id="{4635962D-1033-406A-BE68-76E84F27D466}"/>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400" name="直線コネクタ 399">
          <a:extLst>
            <a:ext uri="{FF2B5EF4-FFF2-40B4-BE49-F238E27FC236}">
              <a16:creationId xmlns:a16="http://schemas.microsoft.com/office/drawing/2014/main" id="{6637CF4D-95B5-401B-A31F-95EE72FFC6D2}"/>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401" name="テキスト ボックス 400">
          <a:extLst>
            <a:ext uri="{FF2B5EF4-FFF2-40B4-BE49-F238E27FC236}">
              <a16:creationId xmlns:a16="http://schemas.microsoft.com/office/drawing/2014/main" id="{10EC734B-00CD-4832-BA3C-40BA5C4E24E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402" name="直線コネクタ 401">
          <a:extLst>
            <a:ext uri="{FF2B5EF4-FFF2-40B4-BE49-F238E27FC236}">
              <a16:creationId xmlns:a16="http://schemas.microsoft.com/office/drawing/2014/main" id="{12411871-0398-4985-8783-6F0F5D00918A}"/>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403" name="テキスト ボックス 402">
          <a:extLst>
            <a:ext uri="{FF2B5EF4-FFF2-40B4-BE49-F238E27FC236}">
              <a16:creationId xmlns:a16="http://schemas.microsoft.com/office/drawing/2014/main" id="{B0E2DA5C-CCD5-45F4-98E0-6DAC41CC4E14}"/>
            </a:ext>
          </a:extLst>
        </xdr:cNvPr>
        <xdr:cNvSpPr txBox="1"/>
      </xdr:nvSpPr>
      <xdr:spPr>
        <a:xfrm>
          <a:off x="423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4" name="直線コネクタ 403">
          <a:extLst>
            <a:ext uri="{FF2B5EF4-FFF2-40B4-BE49-F238E27FC236}">
              <a16:creationId xmlns:a16="http://schemas.microsoft.com/office/drawing/2014/main" id="{59DCC1E7-1E5C-4FEA-9CF4-56F9DEA00BBE}"/>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5" name="【港湾・漁港】&#10;有形固定資産減価償却率グラフ枠">
          <a:extLst>
            <a:ext uri="{FF2B5EF4-FFF2-40B4-BE49-F238E27FC236}">
              <a16:creationId xmlns:a16="http://schemas.microsoft.com/office/drawing/2014/main" id="{F0C82DA6-8D25-4221-8911-A48920200DD6}"/>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80011</xdr:rowOff>
    </xdr:from>
    <xdr:to>
      <xdr:col>24</xdr:col>
      <xdr:colOff>62865</xdr:colOff>
      <xdr:row>107</xdr:row>
      <xdr:rowOff>102870</xdr:rowOff>
    </xdr:to>
    <xdr:cxnSp macro="">
      <xdr:nvCxnSpPr>
        <xdr:cNvPr id="406" name="直線コネクタ 405">
          <a:extLst>
            <a:ext uri="{FF2B5EF4-FFF2-40B4-BE49-F238E27FC236}">
              <a16:creationId xmlns:a16="http://schemas.microsoft.com/office/drawing/2014/main" id="{945BE736-90CF-406F-8832-3AF016B3FCFA}"/>
            </a:ext>
          </a:extLst>
        </xdr:cNvPr>
        <xdr:cNvCxnSpPr/>
      </xdr:nvCxnSpPr>
      <xdr:spPr>
        <a:xfrm flipV="1">
          <a:off x="4634865" y="17225011"/>
          <a:ext cx="0" cy="1223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106697</xdr:rowOff>
    </xdr:from>
    <xdr:ext cx="405111" cy="259045"/>
    <xdr:sp macro="" textlink="">
      <xdr:nvSpPr>
        <xdr:cNvPr id="407" name="【港湾・漁港】&#10;有形固定資産減価償却率最小値テキスト">
          <a:extLst>
            <a:ext uri="{FF2B5EF4-FFF2-40B4-BE49-F238E27FC236}">
              <a16:creationId xmlns:a16="http://schemas.microsoft.com/office/drawing/2014/main" id="{70871079-954D-41B6-AD38-6913EE68DCA1}"/>
            </a:ext>
          </a:extLst>
        </xdr:cNvPr>
        <xdr:cNvSpPr txBox="1"/>
      </xdr:nvSpPr>
      <xdr:spPr>
        <a:xfrm>
          <a:off x="4673600" y="1845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102870</xdr:rowOff>
    </xdr:from>
    <xdr:to>
      <xdr:col>24</xdr:col>
      <xdr:colOff>152400</xdr:colOff>
      <xdr:row>107</xdr:row>
      <xdr:rowOff>102870</xdr:rowOff>
    </xdr:to>
    <xdr:cxnSp macro="">
      <xdr:nvCxnSpPr>
        <xdr:cNvPr id="408" name="直線コネクタ 407">
          <a:extLst>
            <a:ext uri="{FF2B5EF4-FFF2-40B4-BE49-F238E27FC236}">
              <a16:creationId xmlns:a16="http://schemas.microsoft.com/office/drawing/2014/main" id="{E71505D2-23CC-4236-89C6-CE5E5037B8CA}"/>
            </a:ext>
          </a:extLst>
        </xdr:cNvPr>
        <xdr:cNvCxnSpPr/>
      </xdr:nvCxnSpPr>
      <xdr:spPr>
        <a:xfrm>
          <a:off x="4546600" y="1844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26688</xdr:rowOff>
    </xdr:from>
    <xdr:ext cx="340478" cy="259045"/>
    <xdr:sp macro="" textlink="">
      <xdr:nvSpPr>
        <xdr:cNvPr id="409" name="【港湾・漁港】&#10;有形固定資産減価償却率最大値テキスト">
          <a:extLst>
            <a:ext uri="{FF2B5EF4-FFF2-40B4-BE49-F238E27FC236}">
              <a16:creationId xmlns:a16="http://schemas.microsoft.com/office/drawing/2014/main" id="{5C2B5ED9-23EF-414C-978A-B9660832E589}"/>
            </a:ext>
          </a:extLst>
        </xdr:cNvPr>
        <xdr:cNvSpPr txBox="1"/>
      </xdr:nvSpPr>
      <xdr:spPr>
        <a:xfrm>
          <a:off x="4673600" y="1700023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80011</xdr:rowOff>
    </xdr:from>
    <xdr:to>
      <xdr:col>24</xdr:col>
      <xdr:colOff>152400</xdr:colOff>
      <xdr:row>100</xdr:row>
      <xdr:rowOff>80011</xdr:rowOff>
    </xdr:to>
    <xdr:cxnSp macro="">
      <xdr:nvCxnSpPr>
        <xdr:cNvPr id="410" name="直線コネクタ 409">
          <a:extLst>
            <a:ext uri="{FF2B5EF4-FFF2-40B4-BE49-F238E27FC236}">
              <a16:creationId xmlns:a16="http://schemas.microsoft.com/office/drawing/2014/main" id="{F594B74E-9C90-4B0C-B2CD-CB7119695D55}"/>
            </a:ext>
          </a:extLst>
        </xdr:cNvPr>
        <xdr:cNvCxnSpPr/>
      </xdr:nvCxnSpPr>
      <xdr:spPr>
        <a:xfrm>
          <a:off x="4546600" y="17225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106</xdr:row>
      <xdr:rowOff>41927</xdr:rowOff>
    </xdr:from>
    <xdr:ext cx="405111" cy="259045"/>
    <xdr:sp macro="" textlink="">
      <xdr:nvSpPr>
        <xdr:cNvPr id="411" name="【港湾・漁港】&#10;有形固定資産減価償却率平均値テキスト">
          <a:extLst>
            <a:ext uri="{FF2B5EF4-FFF2-40B4-BE49-F238E27FC236}">
              <a16:creationId xmlns:a16="http://schemas.microsoft.com/office/drawing/2014/main" id="{89B05EA4-4FD0-4599-9E53-8023B0F607BB}"/>
            </a:ext>
          </a:extLst>
        </xdr:cNvPr>
        <xdr:cNvSpPr txBox="1"/>
      </xdr:nvSpPr>
      <xdr:spPr>
        <a:xfrm>
          <a:off x="4673600" y="18215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63500</xdr:rowOff>
    </xdr:from>
    <xdr:to>
      <xdr:col>24</xdr:col>
      <xdr:colOff>114300</xdr:colOff>
      <xdr:row>106</xdr:row>
      <xdr:rowOff>165100</xdr:rowOff>
    </xdr:to>
    <xdr:sp macro="" textlink="">
      <xdr:nvSpPr>
        <xdr:cNvPr id="412" name="フローチャート: 判断 411">
          <a:extLst>
            <a:ext uri="{FF2B5EF4-FFF2-40B4-BE49-F238E27FC236}">
              <a16:creationId xmlns:a16="http://schemas.microsoft.com/office/drawing/2014/main" id="{67295298-3AB7-457B-AF64-9E5DD82E782E}"/>
            </a:ext>
          </a:extLst>
        </xdr:cNvPr>
        <xdr:cNvSpPr/>
      </xdr:nvSpPr>
      <xdr:spPr>
        <a:xfrm>
          <a:off x="4584700" y="1823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106</xdr:row>
      <xdr:rowOff>33020</xdr:rowOff>
    </xdr:from>
    <xdr:to>
      <xdr:col>20</xdr:col>
      <xdr:colOff>38100</xdr:colOff>
      <xdr:row>106</xdr:row>
      <xdr:rowOff>134620</xdr:rowOff>
    </xdr:to>
    <xdr:sp macro="" textlink="">
      <xdr:nvSpPr>
        <xdr:cNvPr id="413" name="フローチャート: 判断 412">
          <a:extLst>
            <a:ext uri="{FF2B5EF4-FFF2-40B4-BE49-F238E27FC236}">
              <a16:creationId xmlns:a16="http://schemas.microsoft.com/office/drawing/2014/main" id="{9C47A9D1-D9BE-4470-99FB-9F915ED62D93}"/>
            </a:ext>
          </a:extLst>
        </xdr:cNvPr>
        <xdr:cNvSpPr/>
      </xdr:nvSpPr>
      <xdr:spPr>
        <a:xfrm>
          <a:off x="3746500" y="1820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106</xdr:row>
      <xdr:rowOff>101600</xdr:rowOff>
    </xdr:from>
    <xdr:to>
      <xdr:col>15</xdr:col>
      <xdr:colOff>101600</xdr:colOff>
      <xdr:row>107</xdr:row>
      <xdr:rowOff>31750</xdr:rowOff>
    </xdr:to>
    <xdr:sp macro="" textlink="">
      <xdr:nvSpPr>
        <xdr:cNvPr id="414" name="フローチャート: 判断 413">
          <a:extLst>
            <a:ext uri="{FF2B5EF4-FFF2-40B4-BE49-F238E27FC236}">
              <a16:creationId xmlns:a16="http://schemas.microsoft.com/office/drawing/2014/main" id="{3930662D-8B17-43D3-81D2-D78AA28A2FD9}"/>
            </a:ext>
          </a:extLst>
        </xdr:cNvPr>
        <xdr:cNvSpPr/>
      </xdr:nvSpPr>
      <xdr:spPr>
        <a:xfrm>
          <a:off x="2857500" y="1827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106</xdr:row>
      <xdr:rowOff>42545</xdr:rowOff>
    </xdr:from>
    <xdr:to>
      <xdr:col>10</xdr:col>
      <xdr:colOff>165100</xdr:colOff>
      <xdr:row>106</xdr:row>
      <xdr:rowOff>144145</xdr:rowOff>
    </xdr:to>
    <xdr:sp macro="" textlink="">
      <xdr:nvSpPr>
        <xdr:cNvPr id="415" name="フローチャート: 判断 414">
          <a:extLst>
            <a:ext uri="{FF2B5EF4-FFF2-40B4-BE49-F238E27FC236}">
              <a16:creationId xmlns:a16="http://schemas.microsoft.com/office/drawing/2014/main" id="{F230B08E-75FB-48BD-946A-77DCBC9D7AAF}"/>
            </a:ext>
          </a:extLst>
        </xdr:cNvPr>
        <xdr:cNvSpPr/>
      </xdr:nvSpPr>
      <xdr:spPr>
        <a:xfrm>
          <a:off x="1968500" y="1821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106</xdr:row>
      <xdr:rowOff>23495</xdr:rowOff>
    </xdr:from>
    <xdr:to>
      <xdr:col>6</xdr:col>
      <xdr:colOff>38100</xdr:colOff>
      <xdr:row>106</xdr:row>
      <xdr:rowOff>125095</xdr:rowOff>
    </xdr:to>
    <xdr:sp macro="" textlink="">
      <xdr:nvSpPr>
        <xdr:cNvPr id="416" name="フローチャート: 判断 415">
          <a:extLst>
            <a:ext uri="{FF2B5EF4-FFF2-40B4-BE49-F238E27FC236}">
              <a16:creationId xmlns:a16="http://schemas.microsoft.com/office/drawing/2014/main" id="{8EFDB29D-A03D-4366-8346-947F223FF025}"/>
            </a:ext>
          </a:extLst>
        </xdr:cNvPr>
        <xdr:cNvSpPr/>
      </xdr:nvSpPr>
      <xdr:spPr>
        <a:xfrm>
          <a:off x="1079500" y="1819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67A53031-81B6-4058-A6D4-04F1DD296C56}"/>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CC5FE210-405A-4437-AA4E-C86DBC66707E}"/>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5D17FBA1-D66B-46EE-AF1C-1214AE2CCD02}"/>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id="{A3522844-CB29-4C9F-B93F-C5AB259BFE93}"/>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1" name="テキスト ボックス 420">
          <a:extLst>
            <a:ext uri="{FF2B5EF4-FFF2-40B4-BE49-F238E27FC236}">
              <a16:creationId xmlns:a16="http://schemas.microsoft.com/office/drawing/2014/main" id="{7581FCA5-BBAB-4851-84A2-EE92B7E6B1EF}"/>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31114</xdr:rowOff>
    </xdr:from>
    <xdr:to>
      <xdr:col>24</xdr:col>
      <xdr:colOff>114300</xdr:colOff>
      <xdr:row>106</xdr:row>
      <xdr:rowOff>132714</xdr:rowOff>
    </xdr:to>
    <xdr:sp macro="" textlink="">
      <xdr:nvSpPr>
        <xdr:cNvPr id="422" name="楕円 421">
          <a:extLst>
            <a:ext uri="{FF2B5EF4-FFF2-40B4-BE49-F238E27FC236}">
              <a16:creationId xmlns:a16="http://schemas.microsoft.com/office/drawing/2014/main" id="{22EF4DEF-DB43-4C2D-B7A1-1E289924E649}"/>
            </a:ext>
          </a:extLst>
        </xdr:cNvPr>
        <xdr:cNvSpPr/>
      </xdr:nvSpPr>
      <xdr:spPr>
        <a:xfrm>
          <a:off x="4584700" y="18204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53991</xdr:rowOff>
    </xdr:from>
    <xdr:ext cx="405111" cy="259045"/>
    <xdr:sp macro="" textlink="">
      <xdr:nvSpPr>
        <xdr:cNvPr id="423" name="【港湾・漁港】&#10;有形固定資産減価償却率該当値テキスト">
          <a:extLst>
            <a:ext uri="{FF2B5EF4-FFF2-40B4-BE49-F238E27FC236}">
              <a16:creationId xmlns:a16="http://schemas.microsoft.com/office/drawing/2014/main" id="{C7396DA6-4F8F-45E0-AE11-FAF5E5807583}"/>
            </a:ext>
          </a:extLst>
        </xdr:cNvPr>
        <xdr:cNvSpPr txBox="1"/>
      </xdr:nvSpPr>
      <xdr:spPr>
        <a:xfrm>
          <a:off x="4673600" y="18056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19686</xdr:rowOff>
    </xdr:from>
    <xdr:to>
      <xdr:col>20</xdr:col>
      <xdr:colOff>38100</xdr:colOff>
      <xdr:row>106</xdr:row>
      <xdr:rowOff>121286</xdr:rowOff>
    </xdr:to>
    <xdr:sp macro="" textlink="">
      <xdr:nvSpPr>
        <xdr:cNvPr id="424" name="楕円 423">
          <a:extLst>
            <a:ext uri="{FF2B5EF4-FFF2-40B4-BE49-F238E27FC236}">
              <a16:creationId xmlns:a16="http://schemas.microsoft.com/office/drawing/2014/main" id="{FC3729E0-0020-4DB7-81B9-EA2ED4C965C7}"/>
            </a:ext>
          </a:extLst>
        </xdr:cNvPr>
        <xdr:cNvSpPr/>
      </xdr:nvSpPr>
      <xdr:spPr>
        <a:xfrm>
          <a:off x="3746500" y="1819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70486</xdr:rowOff>
    </xdr:from>
    <xdr:to>
      <xdr:col>24</xdr:col>
      <xdr:colOff>63500</xdr:colOff>
      <xdr:row>106</xdr:row>
      <xdr:rowOff>81914</xdr:rowOff>
    </xdr:to>
    <xdr:cxnSp macro="">
      <xdr:nvCxnSpPr>
        <xdr:cNvPr id="425" name="直線コネクタ 424">
          <a:extLst>
            <a:ext uri="{FF2B5EF4-FFF2-40B4-BE49-F238E27FC236}">
              <a16:creationId xmlns:a16="http://schemas.microsoft.com/office/drawing/2014/main" id="{ECFD9666-5C7B-44F7-8B14-D4F5736BD8FD}"/>
            </a:ext>
          </a:extLst>
        </xdr:cNvPr>
        <xdr:cNvCxnSpPr/>
      </xdr:nvCxnSpPr>
      <xdr:spPr>
        <a:xfrm>
          <a:off x="3797300" y="18244186"/>
          <a:ext cx="8382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160655</xdr:rowOff>
    </xdr:from>
    <xdr:to>
      <xdr:col>15</xdr:col>
      <xdr:colOff>101600</xdr:colOff>
      <xdr:row>106</xdr:row>
      <xdr:rowOff>90805</xdr:rowOff>
    </xdr:to>
    <xdr:sp macro="" textlink="">
      <xdr:nvSpPr>
        <xdr:cNvPr id="426" name="楕円 425">
          <a:extLst>
            <a:ext uri="{FF2B5EF4-FFF2-40B4-BE49-F238E27FC236}">
              <a16:creationId xmlns:a16="http://schemas.microsoft.com/office/drawing/2014/main" id="{DDC9081D-1B1D-4978-9164-5892C71C52AD}"/>
            </a:ext>
          </a:extLst>
        </xdr:cNvPr>
        <xdr:cNvSpPr/>
      </xdr:nvSpPr>
      <xdr:spPr>
        <a:xfrm>
          <a:off x="2857500" y="1816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40005</xdr:rowOff>
    </xdr:from>
    <xdr:to>
      <xdr:col>19</xdr:col>
      <xdr:colOff>177800</xdr:colOff>
      <xdr:row>106</xdr:row>
      <xdr:rowOff>70486</xdr:rowOff>
    </xdr:to>
    <xdr:cxnSp macro="">
      <xdr:nvCxnSpPr>
        <xdr:cNvPr id="427" name="直線コネクタ 426">
          <a:extLst>
            <a:ext uri="{FF2B5EF4-FFF2-40B4-BE49-F238E27FC236}">
              <a16:creationId xmlns:a16="http://schemas.microsoft.com/office/drawing/2014/main" id="{A2A3EE64-BA77-4FE9-BCA0-A0752E54340E}"/>
            </a:ext>
          </a:extLst>
        </xdr:cNvPr>
        <xdr:cNvCxnSpPr/>
      </xdr:nvCxnSpPr>
      <xdr:spPr>
        <a:xfrm>
          <a:off x="2908300" y="18213705"/>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128270</xdr:rowOff>
    </xdr:from>
    <xdr:to>
      <xdr:col>10</xdr:col>
      <xdr:colOff>165100</xdr:colOff>
      <xdr:row>106</xdr:row>
      <xdr:rowOff>58420</xdr:rowOff>
    </xdr:to>
    <xdr:sp macro="" textlink="">
      <xdr:nvSpPr>
        <xdr:cNvPr id="428" name="楕円 427">
          <a:extLst>
            <a:ext uri="{FF2B5EF4-FFF2-40B4-BE49-F238E27FC236}">
              <a16:creationId xmlns:a16="http://schemas.microsoft.com/office/drawing/2014/main" id="{675E0258-FB9C-4D0A-A262-151B8E1B4E7E}"/>
            </a:ext>
          </a:extLst>
        </xdr:cNvPr>
        <xdr:cNvSpPr/>
      </xdr:nvSpPr>
      <xdr:spPr>
        <a:xfrm>
          <a:off x="1968500" y="1813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7620</xdr:rowOff>
    </xdr:from>
    <xdr:to>
      <xdr:col>15</xdr:col>
      <xdr:colOff>50800</xdr:colOff>
      <xdr:row>106</xdr:row>
      <xdr:rowOff>40005</xdr:rowOff>
    </xdr:to>
    <xdr:cxnSp macro="">
      <xdr:nvCxnSpPr>
        <xdr:cNvPr id="429" name="直線コネクタ 428">
          <a:extLst>
            <a:ext uri="{FF2B5EF4-FFF2-40B4-BE49-F238E27FC236}">
              <a16:creationId xmlns:a16="http://schemas.microsoft.com/office/drawing/2014/main" id="{9697EC84-AAD3-49C5-85BA-E3601F169C62}"/>
            </a:ext>
          </a:extLst>
        </xdr:cNvPr>
        <xdr:cNvCxnSpPr/>
      </xdr:nvCxnSpPr>
      <xdr:spPr>
        <a:xfrm>
          <a:off x="2019300" y="1818132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99695</xdr:rowOff>
    </xdr:from>
    <xdr:to>
      <xdr:col>6</xdr:col>
      <xdr:colOff>38100</xdr:colOff>
      <xdr:row>106</xdr:row>
      <xdr:rowOff>29845</xdr:rowOff>
    </xdr:to>
    <xdr:sp macro="" textlink="">
      <xdr:nvSpPr>
        <xdr:cNvPr id="430" name="楕円 429">
          <a:extLst>
            <a:ext uri="{FF2B5EF4-FFF2-40B4-BE49-F238E27FC236}">
              <a16:creationId xmlns:a16="http://schemas.microsoft.com/office/drawing/2014/main" id="{C0FB37F9-D5AB-442F-8D12-0454C4C0AF96}"/>
            </a:ext>
          </a:extLst>
        </xdr:cNvPr>
        <xdr:cNvSpPr/>
      </xdr:nvSpPr>
      <xdr:spPr>
        <a:xfrm>
          <a:off x="1079500" y="1810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150495</xdr:rowOff>
    </xdr:from>
    <xdr:to>
      <xdr:col>10</xdr:col>
      <xdr:colOff>114300</xdr:colOff>
      <xdr:row>106</xdr:row>
      <xdr:rowOff>7620</xdr:rowOff>
    </xdr:to>
    <xdr:cxnSp macro="">
      <xdr:nvCxnSpPr>
        <xdr:cNvPr id="431" name="直線コネクタ 430">
          <a:extLst>
            <a:ext uri="{FF2B5EF4-FFF2-40B4-BE49-F238E27FC236}">
              <a16:creationId xmlns:a16="http://schemas.microsoft.com/office/drawing/2014/main" id="{D231E558-53E5-4EAF-A372-E5816825606B}"/>
            </a:ext>
          </a:extLst>
        </xdr:cNvPr>
        <xdr:cNvCxnSpPr/>
      </xdr:nvCxnSpPr>
      <xdr:spPr>
        <a:xfrm>
          <a:off x="1130300" y="1815274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106</xdr:row>
      <xdr:rowOff>125747</xdr:rowOff>
    </xdr:from>
    <xdr:ext cx="405111" cy="259045"/>
    <xdr:sp macro="" textlink="">
      <xdr:nvSpPr>
        <xdr:cNvPr id="432" name="n_1aveValue【港湾・漁港】&#10;有形固定資産減価償却率">
          <a:extLst>
            <a:ext uri="{FF2B5EF4-FFF2-40B4-BE49-F238E27FC236}">
              <a16:creationId xmlns:a16="http://schemas.microsoft.com/office/drawing/2014/main" id="{EA5F5769-9A15-42E0-A5A1-418C8AD57A77}"/>
            </a:ext>
          </a:extLst>
        </xdr:cNvPr>
        <xdr:cNvSpPr txBox="1"/>
      </xdr:nvSpPr>
      <xdr:spPr>
        <a:xfrm>
          <a:off x="3582044" y="1829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22877</xdr:rowOff>
    </xdr:from>
    <xdr:ext cx="405111" cy="259045"/>
    <xdr:sp macro="" textlink="">
      <xdr:nvSpPr>
        <xdr:cNvPr id="433" name="n_2aveValue【港湾・漁港】&#10;有形固定資産減価償却率">
          <a:extLst>
            <a:ext uri="{FF2B5EF4-FFF2-40B4-BE49-F238E27FC236}">
              <a16:creationId xmlns:a16="http://schemas.microsoft.com/office/drawing/2014/main" id="{CDCE080E-6BB1-4FEC-BD5B-8F97659850EA}"/>
            </a:ext>
          </a:extLst>
        </xdr:cNvPr>
        <xdr:cNvSpPr txBox="1"/>
      </xdr:nvSpPr>
      <xdr:spPr>
        <a:xfrm>
          <a:off x="2705744" y="1836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135272</xdr:rowOff>
    </xdr:from>
    <xdr:ext cx="405111" cy="259045"/>
    <xdr:sp macro="" textlink="">
      <xdr:nvSpPr>
        <xdr:cNvPr id="434" name="n_3aveValue【港湾・漁港】&#10;有形固定資産減価償却率">
          <a:extLst>
            <a:ext uri="{FF2B5EF4-FFF2-40B4-BE49-F238E27FC236}">
              <a16:creationId xmlns:a16="http://schemas.microsoft.com/office/drawing/2014/main" id="{CA466F6B-CB2B-4B45-881A-78CC3491CB0F}"/>
            </a:ext>
          </a:extLst>
        </xdr:cNvPr>
        <xdr:cNvSpPr txBox="1"/>
      </xdr:nvSpPr>
      <xdr:spPr>
        <a:xfrm>
          <a:off x="1816744" y="1830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116222</xdr:rowOff>
    </xdr:from>
    <xdr:ext cx="405111" cy="259045"/>
    <xdr:sp macro="" textlink="">
      <xdr:nvSpPr>
        <xdr:cNvPr id="435" name="n_4aveValue【港湾・漁港】&#10;有形固定資産減価償却率">
          <a:extLst>
            <a:ext uri="{FF2B5EF4-FFF2-40B4-BE49-F238E27FC236}">
              <a16:creationId xmlns:a16="http://schemas.microsoft.com/office/drawing/2014/main" id="{3776EA24-9B26-4A54-B65F-495A54A0ECB8}"/>
            </a:ext>
          </a:extLst>
        </xdr:cNvPr>
        <xdr:cNvSpPr txBox="1"/>
      </xdr:nvSpPr>
      <xdr:spPr>
        <a:xfrm>
          <a:off x="927744" y="18289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137813</xdr:rowOff>
    </xdr:from>
    <xdr:ext cx="405111" cy="259045"/>
    <xdr:sp macro="" textlink="">
      <xdr:nvSpPr>
        <xdr:cNvPr id="436" name="n_1mainValue【港湾・漁港】&#10;有形固定資産減価償却率">
          <a:extLst>
            <a:ext uri="{FF2B5EF4-FFF2-40B4-BE49-F238E27FC236}">
              <a16:creationId xmlns:a16="http://schemas.microsoft.com/office/drawing/2014/main" id="{A4BC218A-16E1-4442-BB8D-63A8E1A5926E}"/>
            </a:ext>
          </a:extLst>
        </xdr:cNvPr>
        <xdr:cNvSpPr txBox="1"/>
      </xdr:nvSpPr>
      <xdr:spPr>
        <a:xfrm>
          <a:off x="3582044" y="17968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107332</xdr:rowOff>
    </xdr:from>
    <xdr:ext cx="405111" cy="259045"/>
    <xdr:sp macro="" textlink="">
      <xdr:nvSpPr>
        <xdr:cNvPr id="437" name="n_2mainValue【港湾・漁港】&#10;有形固定資産減価償却率">
          <a:extLst>
            <a:ext uri="{FF2B5EF4-FFF2-40B4-BE49-F238E27FC236}">
              <a16:creationId xmlns:a16="http://schemas.microsoft.com/office/drawing/2014/main" id="{D06D7F49-E283-4D2B-A472-02A66F9B4677}"/>
            </a:ext>
          </a:extLst>
        </xdr:cNvPr>
        <xdr:cNvSpPr txBox="1"/>
      </xdr:nvSpPr>
      <xdr:spPr>
        <a:xfrm>
          <a:off x="2705744" y="17938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74947</xdr:rowOff>
    </xdr:from>
    <xdr:ext cx="405111" cy="259045"/>
    <xdr:sp macro="" textlink="">
      <xdr:nvSpPr>
        <xdr:cNvPr id="438" name="n_3mainValue【港湾・漁港】&#10;有形固定資産減価償却率">
          <a:extLst>
            <a:ext uri="{FF2B5EF4-FFF2-40B4-BE49-F238E27FC236}">
              <a16:creationId xmlns:a16="http://schemas.microsoft.com/office/drawing/2014/main" id="{5F524A58-45E0-49D0-8748-1B194DACB8A0}"/>
            </a:ext>
          </a:extLst>
        </xdr:cNvPr>
        <xdr:cNvSpPr txBox="1"/>
      </xdr:nvSpPr>
      <xdr:spPr>
        <a:xfrm>
          <a:off x="1816744" y="17905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46372</xdr:rowOff>
    </xdr:from>
    <xdr:ext cx="405111" cy="259045"/>
    <xdr:sp macro="" textlink="">
      <xdr:nvSpPr>
        <xdr:cNvPr id="439" name="n_4mainValue【港湾・漁港】&#10;有形固定資産減価償却率">
          <a:extLst>
            <a:ext uri="{FF2B5EF4-FFF2-40B4-BE49-F238E27FC236}">
              <a16:creationId xmlns:a16="http://schemas.microsoft.com/office/drawing/2014/main" id="{F57175F9-04C4-4156-8F30-6C6B30F1D538}"/>
            </a:ext>
          </a:extLst>
        </xdr:cNvPr>
        <xdr:cNvSpPr txBox="1"/>
      </xdr:nvSpPr>
      <xdr:spPr>
        <a:xfrm>
          <a:off x="927744" y="17877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0" name="正方形/長方形 439">
          <a:extLst>
            <a:ext uri="{FF2B5EF4-FFF2-40B4-BE49-F238E27FC236}">
              <a16:creationId xmlns:a16="http://schemas.microsoft.com/office/drawing/2014/main" id="{3709EB99-F116-4EF7-8DCF-C25FDBF2EFA2}"/>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1" name="正方形/長方形 440">
          <a:extLst>
            <a:ext uri="{FF2B5EF4-FFF2-40B4-BE49-F238E27FC236}">
              <a16:creationId xmlns:a16="http://schemas.microsoft.com/office/drawing/2014/main" id="{AE665F9F-D088-419D-B4E6-A850741D7896}"/>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2" name="正方形/長方形 441">
          <a:extLst>
            <a:ext uri="{FF2B5EF4-FFF2-40B4-BE49-F238E27FC236}">
              <a16:creationId xmlns:a16="http://schemas.microsoft.com/office/drawing/2014/main" id="{634CA8DE-30E3-4750-B920-5EF489453A08}"/>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3" name="正方形/長方形 442">
          <a:extLst>
            <a:ext uri="{FF2B5EF4-FFF2-40B4-BE49-F238E27FC236}">
              <a16:creationId xmlns:a16="http://schemas.microsoft.com/office/drawing/2014/main" id="{4BF0B775-4769-41BA-B720-BD359D817183}"/>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4" name="正方形/長方形 443">
          <a:extLst>
            <a:ext uri="{FF2B5EF4-FFF2-40B4-BE49-F238E27FC236}">
              <a16:creationId xmlns:a16="http://schemas.microsoft.com/office/drawing/2014/main" id="{923C5535-EFCC-4E8C-86AE-2E3FEC9E572E}"/>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5" name="正方形/長方形 444">
          <a:extLst>
            <a:ext uri="{FF2B5EF4-FFF2-40B4-BE49-F238E27FC236}">
              <a16:creationId xmlns:a16="http://schemas.microsoft.com/office/drawing/2014/main" id="{4E6F2C22-DD1A-4D15-BFBD-1B24E660D056}"/>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6" name="正方形/長方形 445">
          <a:extLst>
            <a:ext uri="{FF2B5EF4-FFF2-40B4-BE49-F238E27FC236}">
              <a16:creationId xmlns:a16="http://schemas.microsoft.com/office/drawing/2014/main" id="{5D67BBD0-686F-4FA7-B65B-18751116896F}"/>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7" name="正方形/長方形 446">
          <a:extLst>
            <a:ext uri="{FF2B5EF4-FFF2-40B4-BE49-F238E27FC236}">
              <a16:creationId xmlns:a16="http://schemas.microsoft.com/office/drawing/2014/main" id="{92CFC2FC-D31A-42DB-8EDB-6BB44573F1C4}"/>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8" name="テキスト ボックス 447">
          <a:extLst>
            <a:ext uri="{FF2B5EF4-FFF2-40B4-BE49-F238E27FC236}">
              <a16:creationId xmlns:a16="http://schemas.microsoft.com/office/drawing/2014/main" id="{A5695DF9-EEFF-4169-B92F-B405C55E9519}"/>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9" name="直線コネクタ 448">
          <a:extLst>
            <a:ext uri="{FF2B5EF4-FFF2-40B4-BE49-F238E27FC236}">
              <a16:creationId xmlns:a16="http://schemas.microsoft.com/office/drawing/2014/main" id="{44FB2494-3159-47A9-B7F5-2DFC7129ADFA}"/>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50" name="直線コネクタ 449">
          <a:extLst>
            <a:ext uri="{FF2B5EF4-FFF2-40B4-BE49-F238E27FC236}">
              <a16:creationId xmlns:a16="http://schemas.microsoft.com/office/drawing/2014/main" id="{133093AF-BACF-46D4-9195-16DE6A27A74D}"/>
            </a:ext>
          </a:extLst>
        </xdr:cNvPr>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106</xdr:row>
      <xdr:rowOff>162577</xdr:rowOff>
    </xdr:from>
    <xdr:ext cx="248786" cy="259045"/>
    <xdr:sp macro="" textlink="">
      <xdr:nvSpPr>
        <xdr:cNvPr id="451" name="テキスト ボックス 450">
          <a:extLst>
            <a:ext uri="{FF2B5EF4-FFF2-40B4-BE49-F238E27FC236}">
              <a16:creationId xmlns:a16="http://schemas.microsoft.com/office/drawing/2014/main" id="{C83D6C28-89AF-4328-BA76-AFDCD025522F}"/>
            </a:ext>
          </a:extLst>
        </xdr:cNvPr>
        <xdr:cNvSpPr txBox="1"/>
      </xdr:nvSpPr>
      <xdr:spPr>
        <a:xfrm>
          <a:off x="6355214" y="1833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2" name="直線コネクタ 451">
          <a:extLst>
            <a:ext uri="{FF2B5EF4-FFF2-40B4-BE49-F238E27FC236}">
              <a16:creationId xmlns:a16="http://schemas.microsoft.com/office/drawing/2014/main" id="{800B09CA-7116-4E24-9081-8A762766468A}"/>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103</xdr:row>
      <xdr:rowOff>105427</xdr:rowOff>
    </xdr:from>
    <xdr:ext cx="685572" cy="259045"/>
    <xdr:sp macro="" textlink="">
      <xdr:nvSpPr>
        <xdr:cNvPr id="453" name="テキスト ボックス 452">
          <a:extLst>
            <a:ext uri="{FF2B5EF4-FFF2-40B4-BE49-F238E27FC236}">
              <a16:creationId xmlns:a16="http://schemas.microsoft.com/office/drawing/2014/main" id="{E144A958-F32F-49B8-9AD4-189D79B8F5AA}"/>
            </a:ext>
          </a:extLst>
        </xdr:cNvPr>
        <xdr:cNvSpPr txBox="1"/>
      </xdr:nvSpPr>
      <xdr:spPr>
        <a:xfrm>
          <a:off x="5918428" y="177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54" name="直線コネクタ 453">
          <a:extLst>
            <a:ext uri="{FF2B5EF4-FFF2-40B4-BE49-F238E27FC236}">
              <a16:creationId xmlns:a16="http://schemas.microsoft.com/office/drawing/2014/main" id="{E29CFECD-A16A-49E7-B7BA-A2F4156C9F63}"/>
            </a:ext>
          </a:extLst>
        </xdr:cNvPr>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100</xdr:row>
      <xdr:rowOff>48277</xdr:rowOff>
    </xdr:from>
    <xdr:ext cx="685572" cy="259045"/>
    <xdr:sp macro="" textlink="">
      <xdr:nvSpPr>
        <xdr:cNvPr id="455" name="テキスト ボックス 454">
          <a:extLst>
            <a:ext uri="{FF2B5EF4-FFF2-40B4-BE49-F238E27FC236}">
              <a16:creationId xmlns:a16="http://schemas.microsoft.com/office/drawing/2014/main" id="{8F9CB87D-EC9F-4ED8-A291-C4074BE549C6}"/>
            </a:ext>
          </a:extLst>
        </xdr:cNvPr>
        <xdr:cNvSpPr txBox="1"/>
      </xdr:nvSpPr>
      <xdr:spPr>
        <a:xfrm>
          <a:off x="5918428" y="1719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6" name="直線コネクタ 455">
          <a:extLst>
            <a:ext uri="{FF2B5EF4-FFF2-40B4-BE49-F238E27FC236}">
              <a16:creationId xmlns:a16="http://schemas.microsoft.com/office/drawing/2014/main" id="{6F2E3900-DDA1-4BDE-815C-74868B2F0B09}"/>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7" name="テキスト ボックス 456">
          <a:extLst>
            <a:ext uri="{FF2B5EF4-FFF2-40B4-BE49-F238E27FC236}">
              <a16:creationId xmlns:a16="http://schemas.microsoft.com/office/drawing/2014/main" id="{4ACAB823-21BD-4D8F-83DE-83C0FE4653DE}"/>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8" name="【港湾・漁港】&#10;一人当たり有形固定資産（償却資産）額グラフ枠">
          <a:extLst>
            <a:ext uri="{FF2B5EF4-FFF2-40B4-BE49-F238E27FC236}">
              <a16:creationId xmlns:a16="http://schemas.microsoft.com/office/drawing/2014/main" id="{97489375-2181-4A48-B68A-7866909616A1}"/>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79347</xdr:rowOff>
    </xdr:from>
    <xdr:to>
      <xdr:col>54</xdr:col>
      <xdr:colOff>189865</xdr:colOff>
      <xdr:row>107</xdr:row>
      <xdr:rowOff>131880</xdr:rowOff>
    </xdr:to>
    <xdr:cxnSp macro="">
      <xdr:nvCxnSpPr>
        <xdr:cNvPr id="459" name="直線コネクタ 458">
          <a:extLst>
            <a:ext uri="{FF2B5EF4-FFF2-40B4-BE49-F238E27FC236}">
              <a16:creationId xmlns:a16="http://schemas.microsoft.com/office/drawing/2014/main" id="{3AC0599A-121B-42E1-8145-831E4B05FAB2}"/>
            </a:ext>
          </a:extLst>
        </xdr:cNvPr>
        <xdr:cNvCxnSpPr/>
      </xdr:nvCxnSpPr>
      <xdr:spPr>
        <a:xfrm flipV="1">
          <a:off x="10476865" y="17224347"/>
          <a:ext cx="0" cy="1252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135707</xdr:rowOff>
    </xdr:from>
    <xdr:ext cx="469744" cy="259045"/>
    <xdr:sp macro="" textlink="">
      <xdr:nvSpPr>
        <xdr:cNvPr id="460" name="【港湾・漁港】&#10;一人当たり有形固定資産（償却資産）額最小値テキスト">
          <a:extLst>
            <a:ext uri="{FF2B5EF4-FFF2-40B4-BE49-F238E27FC236}">
              <a16:creationId xmlns:a16="http://schemas.microsoft.com/office/drawing/2014/main" id="{7C84162D-5ED7-413F-8829-7A9366C813BF}"/>
            </a:ext>
          </a:extLst>
        </xdr:cNvPr>
        <xdr:cNvSpPr txBox="1"/>
      </xdr:nvSpPr>
      <xdr:spPr>
        <a:xfrm>
          <a:off x="10515600" y="1848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131880</xdr:rowOff>
    </xdr:from>
    <xdr:to>
      <xdr:col>55</xdr:col>
      <xdr:colOff>88900</xdr:colOff>
      <xdr:row>107</xdr:row>
      <xdr:rowOff>131880</xdr:rowOff>
    </xdr:to>
    <xdr:cxnSp macro="">
      <xdr:nvCxnSpPr>
        <xdr:cNvPr id="461" name="直線コネクタ 460">
          <a:extLst>
            <a:ext uri="{FF2B5EF4-FFF2-40B4-BE49-F238E27FC236}">
              <a16:creationId xmlns:a16="http://schemas.microsoft.com/office/drawing/2014/main" id="{818BEC1E-6AAD-4A3B-AC5D-DA9EC8E7E3C5}"/>
            </a:ext>
          </a:extLst>
        </xdr:cNvPr>
        <xdr:cNvCxnSpPr/>
      </xdr:nvCxnSpPr>
      <xdr:spPr>
        <a:xfrm>
          <a:off x="10388600" y="18477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26024</xdr:rowOff>
    </xdr:from>
    <xdr:ext cx="690189" cy="259045"/>
    <xdr:sp macro="" textlink="">
      <xdr:nvSpPr>
        <xdr:cNvPr id="462" name="【港湾・漁港】&#10;一人当たり有形固定資産（償却資産）額最大値テキスト">
          <a:extLst>
            <a:ext uri="{FF2B5EF4-FFF2-40B4-BE49-F238E27FC236}">
              <a16:creationId xmlns:a16="http://schemas.microsoft.com/office/drawing/2014/main" id="{B55B1BBF-71CE-4C9E-8D77-C10CCD29163A}"/>
            </a:ext>
          </a:extLst>
        </xdr:cNvPr>
        <xdr:cNvSpPr txBox="1"/>
      </xdr:nvSpPr>
      <xdr:spPr>
        <a:xfrm>
          <a:off x="10515600" y="169995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2,194,492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79347</xdr:rowOff>
    </xdr:from>
    <xdr:to>
      <xdr:col>55</xdr:col>
      <xdr:colOff>88900</xdr:colOff>
      <xdr:row>100</xdr:row>
      <xdr:rowOff>79347</xdr:rowOff>
    </xdr:to>
    <xdr:cxnSp macro="">
      <xdr:nvCxnSpPr>
        <xdr:cNvPr id="463" name="直線コネクタ 462">
          <a:extLst>
            <a:ext uri="{FF2B5EF4-FFF2-40B4-BE49-F238E27FC236}">
              <a16:creationId xmlns:a16="http://schemas.microsoft.com/office/drawing/2014/main" id="{6D822669-95EA-4BC9-8808-398CF2973ED7}"/>
            </a:ext>
          </a:extLst>
        </xdr:cNvPr>
        <xdr:cNvCxnSpPr/>
      </xdr:nvCxnSpPr>
      <xdr:spPr>
        <a:xfrm>
          <a:off x="10388600" y="17224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27271</xdr:rowOff>
    </xdr:from>
    <xdr:ext cx="690189" cy="259045"/>
    <xdr:sp macro="" textlink="">
      <xdr:nvSpPr>
        <xdr:cNvPr id="464" name="【港湾・漁港】&#10;一人当たり有形固定資産（償却資産）額平均値テキスト">
          <a:extLst>
            <a:ext uri="{FF2B5EF4-FFF2-40B4-BE49-F238E27FC236}">
              <a16:creationId xmlns:a16="http://schemas.microsoft.com/office/drawing/2014/main" id="{6E29B82E-4CD5-4952-89A0-6F674DF82D07}"/>
            </a:ext>
          </a:extLst>
        </xdr:cNvPr>
        <xdr:cNvSpPr txBox="1"/>
      </xdr:nvSpPr>
      <xdr:spPr>
        <a:xfrm>
          <a:off x="10515600" y="17686621"/>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1,036,757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4394</xdr:rowOff>
    </xdr:from>
    <xdr:to>
      <xdr:col>55</xdr:col>
      <xdr:colOff>50800</xdr:colOff>
      <xdr:row>104</xdr:row>
      <xdr:rowOff>105994</xdr:rowOff>
    </xdr:to>
    <xdr:sp macro="" textlink="">
      <xdr:nvSpPr>
        <xdr:cNvPr id="465" name="フローチャート: 判断 464">
          <a:extLst>
            <a:ext uri="{FF2B5EF4-FFF2-40B4-BE49-F238E27FC236}">
              <a16:creationId xmlns:a16="http://schemas.microsoft.com/office/drawing/2014/main" id="{BD99CAAF-6D69-4A5E-9B01-11B92531B327}"/>
            </a:ext>
          </a:extLst>
        </xdr:cNvPr>
        <xdr:cNvSpPr/>
      </xdr:nvSpPr>
      <xdr:spPr>
        <a:xfrm>
          <a:off x="10426700" y="1783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21541</xdr:rowOff>
    </xdr:from>
    <xdr:to>
      <xdr:col>50</xdr:col>
      <xdr:colOff>165100</xdr:colOff>
      <xdr:row>104</xdr:row>
      <xdr:rowOff>123141</xdr:rowOff>
    </xdr:to>
    <xdr:sp macro="" textlink="">
      <xdr:nvSpPr>
        <xdr:cNvPr id="466" name="フローチャート: 判断 465">
          <a:extLst>
            <a:ext uri="{FF2B5EF4-FFF2-40B4-BE49-F238E27FC236}">
              <a16:creationId xmlns:a16="http://schemas.microsoft.com/office/drawing/2014/main" id="{1CD469A1-7D85-4C78-8134-6C3B244D4B2A}"/>
            </a:ext>
          </a:extLst>
        </xdr:cNvPr>
        <xdr:cNvSpPr/>
      </xdr:nvSpPr>
      <xdr:spPr>
        <a:xfrm>
          <a:off x="9588500" y="17852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41908</xdr:rowOff>
    </xdr:from>
    <xdr:to>
      <xdr:col>46</xdr:col>
      <xdr:colOff>38100</xdr:colOff>
      <xdr:row>104</xdr:row>
      <xdr:rowOff>143508</xdr:rowOff>
    </xdr:to>
    <xdr:sp macro="" textlink="">
      <xdr:nvSpPr>
        <xdr:cNvPr id="467" name="フローチャート: 判断 466">
          <a:extLst>
            <a:ext uri="{FF2B5EF4-FFF2-40B4-BE49-F238E27FC236}">
              <a16:creationId xmlns:a16="http://schemas.microsoft.com/office/drawing/2014/main" id="{B55089CD-1861-43CC-9772-29948C673161}"/>
            </a:ext>
          </a:extLst>
        </xdr:cNvPr>
        <xdr:cNvSpPr/>
      </xdr:nvSpPr>
      <xdr:spPr>
        <a:xfrm>
          <a:off x="8699500" y="1787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141920</xdr:rowOff>
    </xdr:from>
    <xdr:to>
      <xdr:col>41</xdr:col>
      <xdr:colOff>101600</xdr:colOff>
      <xdr:row>105</xdr:row>
      <xdr:rowOff>72070</xdr:rowOff>
    </xdr:to>
    <xdr:sp macro="" textlink="">
      <xdr:nvSpPr>
        <xdr:cNvPr id="468" name="フローチャート: 判断 467">
          <a:extLst>
            <a:ext uri="{FF2B5EF4-FFF2-40B4-BE49-F238E27FC236}">
              <a16:creationId xmlns:a16="http://schemas.microsoft.com/office/drawing/2014/main" id="{411FAB09-21BE-4C95-9540-991D5D32E478}"/>
            </a:ext>
          </a:extLst>
        </xdr:cNvPr>
        <xdr:cNvSpPr/>
      </xdr:nvSpPr>
      <xdr:spPr>
        <a:xfrm>
          <a:off x="7810500" y="1797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156573</xdr:rowOff>
    </xdr:from>
    <xdr:to>
      <xdr:col>36</xdr:col>
      <xdr:colOff>165100</xdr:colOff>
      <xdr:row>105</xdr:row>
      <xdr:rowOff>86723</xdr:rowOff>
    </xdr:to>
    <xdr:sp macro="" textlink="">
      <xdr:nvSpPr>
        <xdr:cNvPr id="469" name="フローチャート: 判断 468">
          <a:extLst>
            <a:ext uri="{FF2B5EF4-FFF2-40B4-BE49-F238E27FC236}">
              <a16:creationId xmlns:a16="http://schemas.microsoft.com/office/drawing/2014/main" id="{C019CF6D-76B5-4387-BE5A-84A8111C64C4}"/>
            </a:ext>
          </a:extLst>
        </xdr:cNvPr>
        <xdr:cNvSpPr/>
      </xdr:nvSpPr>
      <xdr:spPr>
        <a:xfrm>
          <a:off x="6921500" y="17987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8655C215-05B6-4781-B39B-7576FD7C5847}"/>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7AEA6996-2CE2-437B-8CA4-DB000398A987}"/>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FABED536-26CE-4B8B-B1CC-656E5779CBA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2EC88260-E1A2-4DFA-9A1E-471C9BF5674C}"/>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9DD26ADE-7DB8-442C-B6D1-8B71243CB963}"/>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159176</xdr:rowOff>
    </xdr:from>
    <xdr:to>
      <xdr:col>55</xdr:col>
      <xdr:colOff>50800</xdr:colOff>
      <xdr:row>105</xdr:row>
      <xdr:rowOff>89326</xdr:rowOff>
    </xdr:to>
    <xdr:sp macro="" textlink="">
      <xdr:nvSpPr>
        <xdr:cNvPr id="475" name="楕円 474">
          <a:extLst>
            <a:ext uri="{FF2B5EF4-FFF2-40B4-BE49-F238E27FC236}">
              <a16:creationId xmlns:a16="http://schemas.microsoft.com/office/drawing/2014/main" id="{D13BA8C4-04DD-4F32-95F1-DC3162896CBA}"/>
            </a:ext>
          </a:extLst>
        </xdr:cNvPr>
        <xdr:cNvSpPr/>
      </xdr:nvSpPr>
      <xdr:spPr>
        <a:xfrm>
          <a:off x="10426700" y="1798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137603</xdr:rowOff>
    </xdr:from>
    <xdr:ext cx="599010" cy="259045"/>
    <xdr:sp macro="" textlink="">
      <xdr:nvSpPr>
        <xdr:cNvPr id="476" name="【港湾・漁港】&#10;一人当たり有形固定資産（償却資産）額該当値テキスト">
          <a:extLst>
            <a:ext uri="{FF2B5EF4-FFF2-40B4-BE49-F238E27FC236}">
              <a16:creationId xmlns:a16="http://schemas.microsoft.com/office/drawing/2014/main" id="{23360220-BB0D-4D71-ABE6-9BE2CA01D3B2}"/>
            </a:ext>
          </a:extLst>
        </xdr:cNvPr>
        <xdr:cNvSpPr txBox="1"/>
      </xdr:nvSpPr>
      <xdr:spPr>
        <a:xfrm>
          <a:off x="10515600" y="17968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8711</xdr:rowOff>
    </xdr:from>
    <xdr:to>
      <xdr:col>50</xdr:col>
      <xdr:colOff>165100</xdr:colOff>
      <xdr:row>105</xdr:row>
      <xdr:rowOff>110311</xdr:rowOff>
    </xdr:to>
    <xdr:sp macro="" textlink="">
      <xdr:nvSpPr>
        <xdr:cNvPr id="477" name="楕円 476">
          <a:extLst>
            <a:ext uri="{FF2B5EF4-FFF2-40B4-BE49-F238E27FC236}">
              <a16:creationId xmlns:a16="http://schemas.microsoft.com/office/drawing/2014/main" id="{81446F64-C6A8-4C5F-9CB9-FFB90299C7E0}"/>
            </a:ext>
          </a:extLst>
        </xdr:cNvPr>
        <xdr:cNvSpPr/>
      </xdr:nvSpPr>
      <xdr:spPr>
        <a:xfrm>
          <a:off x="9588500" y="18010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38526</xdr:rowOff>
    </xdr:from>
    <xdr:to>
      <xdr:col>55</xdr:col>
      <xdr:colOff>0</xdr:colOff>
      <xdr:row>105</xdr:row>
      <xdr:rowOff>59511</xdr:rowOff>
    </xdr:to>
    <xdr:cxnSp macro="">
      <xdr:nvCxnSpPr>
        <xdr:cNvPr id="478" name="直線コネクタ 477">
          <a:extLst>
            <a:ext uri="{FF2B5EF4-FFF2-40B4-BE49-F238E27FC236}">
              <a16:creationId xmlns:a16="http://schemas.microsoft.com/office/drawing/2014/main" id="{3DF10E21-A4C9-4648-867A-CC0D431D3BB0}"/>
            </a:ext>
          </a:extLst>
        </xdr:cNvPr>
        <xdr:cNvCxnSpPr/>
      </xdr:nvCxnSpPr>
      <xdr:spPr>
        <a:xfrm flipV="1">
          <a:off x="9639300" y="18040776"/>
          <a:ext cx="838200" cy="20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24121</xdr:rowOff>
    </xdr:from>
    <xdr:to>
      <xdr:col>46</xdr:col>
      <xdr:colOff>38100</xdr:colOff>
      <xdr:row>105</xdr:row>
      <xdr:rowOff>125721</xdr:rowOff>
    </xdr:to>
    <xdr:sp macro="" textlink="">
      <xdr:nvSpPr>
        <xdr:cNvPr id="479" name="楕円 478">
          <a:extLst>
            <a:ext uri="{FF2B5EF4-FFF2-40B4-BE49-F238E27FC236}">
              <a16:creationId xmlns:a16="http://schemas.microsoft.com/office/drawing/2014/main" id="{B215A6A7-E85D-4552-8368-E66FF09AE5D1}"/>
            </a:ext>
          </a:extLst>
        </xdr:cNvPr>
        <xdr:cNvSpPr/>
      </xdr:nvSpPr>
      <xdr:spPr>
        <a:xfrm>
          <a:off x="8699500" y="18026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59511</xdr:rowOff>
    </xdr:from>
    <xdr:to>
      <xdr:col>50</xdr:col>
      <xdr:colOff>114300</xdr:colOff>
      <xdr:row>105</xdr:row>
      <xdr:rowOff>74921</xdr:rowOff>
    </xdr:to>
    <xdr:cxnSp macro="">
      <xdr:nvCxnSpPr>
        <xdr:cNvPr id="480" name="直線コネクタ 479">
          <a:extLst>
            <a:ext uri="{FF2B5EF4-FFF2-40B4-BE49-F238E27FC236}">
              <a16:creationId xmlns:a16="http://schemas.microsoft.com/office/drawing/2014/main" id="{51500AB8-DF63-48F2-A515-3556CCE83502}"/>
            </a:ext>
          </a:extLst>
        </xdr:cNvPr>
        <xdr:cNvCxnSpPr/>
      </xdr:nvCxnSpPr>
      <xdr:spPr>
        <a:xfrm flipV="1">
          <a:off x="8750300" y="18061761"/>
          <a:ext cx="889000" cy="15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37466</xdr:rowOff>
    </xdr:from>
    <xdr:to>
      <xdr:col>41</xdr:col>
      <xdr:colOff>101600</xdr:colOff>
      <xdr:row>105</xdr:row>
      <xdr:rowOff>139066</xdr:rowOff>
    </xdr:to>
    <xdr:sp macro="" textlink="">
      <xdr:nvSpPr>
        <xdr:cNvPr id="481" name="楕円 480">
          <a:extLst>
            <a:ext uri="{FF2B5EF4-FFF2-40B4-BE49-F238E27FC236}">
              <a16:creationId xmlns:a16="http://schemas.microsoft.com/office/drawing/2014/main" id="{EFEA4ED1-7D8B-4F94-9BAD-2A872F05938A}"/>
            </a:ext>
          </a:extLst>
        </xdr:cNvPr>
        <xdr:cNvSpPr/>
      </xdr:nvSpPr>
      <xdr:spPr>
        <a:xfrm>
          <a:off x="7810500" y="18039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74921</xdr:rowOff>
    </xdr:from>
    <xdr:to>
      <xdr:col>45</xdr:col>
      <xdr:colOff>177800</xdr:colOff>
      <xdr:row>105</xdr:row>
      <xdr:rowOff>88266</xdr:rowOff>
    </xdr:to>
    <xdr:cxnSp macro="">
      <xdr:nvCxnSpPr>
        <xdr:cNvPr id="482" name="直線コネクタ 481">
          <a:extLst>
            <a:ext uri="{FF2B5EF4-FFF2-40B4-BE49-F238E27FC236}">
              <a16:creationId xmlns:a16="http://schemas.microsoft.com/office/drawing/2014/main" id="{E649BF2A-8909-4D2A-A1D4-54AEEF79FB7A}"/>
            </a:ext>
          </a:extLst>
        </xdr:cNvPr>
        <xdr:cNvCxnSpPr/>
      </xdr:nvCxnSpPr>
      <xdr:spPr>
        <a:xfrm flipV="1">
          <a:off x="7861300" y="18077171"/>
          <a:ext cx="889000" cy="13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50660</xdr:rowOff>
    </xdr:from>
    <xdr:to>
      <xdr:col>36</xdr:col>
      <xdr:colOff>165100</xdr:colOff>
      <xdr:row>105</xdr:row>
      <xdr:rowOff>152260</xdr:rowOff>
    </xdr:to>
    <xdr:sp macro="" textlink="">
      <xdr:nvSpPr>
        <xdr:cNvPr id="483" name="楕円 482">
          <a:extLst>
            <a:ext uri="{FF2B5EF4-FFF2-40B4-BE49-F238E27FC236}">
              <a16:creationId xmlns:a16="http://schemas.microsoft.com/office/drawing/2014/main" id="{A0E9C638-FE6E-4032-89B3-12F8A7A0E1ED}"/>
            </a:ext>
          </a:extLst>
        </xdr:cNvPr>
        <xdr:cNvSpPr/>
      </xdr:nvSpPr>
      <xdr:spPr>
        <a:xfrm>
          <a:off x="6921500" y="1805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88266</xdr:rowOff>
    </xdr:from>
    <xdr:to>
      <xdr:col>41</xdr:col>
      <xdr:colOff>50800</xdr:colOff>
      <xdr:row>105</xdr:row>
      <xdr:rowOff>101460</xdr:rowOff>
    </xdr:to>
    <xdr:cxnSp macro="">
      <xdr:nvCxnSpPr>
        <xdr:cNvPr id="484" name="直線コネクタ 483">
          <a:extLst>
            <a:ext uri="{FF2B5EF4-FFF2-40B4-BE49-F238E27FC236}">
              <a16:creationId xmlns:a16="http://schemas.microsoft.com/office/drawing/2014/main" id="{41B2CE9D-307C-4EA9-AA23-53763E145C67}"/>
            </a:ext>
          </a:extLst>
        </xdr:cNvPr>
        <xdr:cNvCxnSpPr/>
      </xdr:nvCxnSpPr>
      <xdr:spPr>
        <a:xfrm flipV="1">
          <a:off x="6972300" y="18090516"/>
          <a:ext cx="889000" cy="13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102</xdr:row>
      <xdr:rowOff>139668</xdr:rowOff>
    </xdr:from>
    <xdr:ext cx="690189" cy="259045"/>
    <xdr:sp macro="" textlink="">
      <xdr:nvSpPr>
        <xdr:cNvPr id="485" name="n_1aveValue【港湾・漁港】&#10;一人当たり有形固定資産（償却資産）額">
          <a:extLst>
            <a:ext uri="{FF2B5EF4-FFF2-40B4-BE49-F238E27FC236}">
              <a16:creationId xmlns:a16="http://schemas.microsoft.com/office/drawing/2014/main" id="{2C2F5A29-20D3-4E78-89BF-394E9C29944D}"/>
            </a:ext>
          </a:extLst>
        </xdr:cNvPr>
        <xdr:cNvSpPr txBox="1"/>
      </xdr:nvSpPr>
      <xdr:spPr>
        <a:xfrm>
          <a:off x="9281505" y="176275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102</xdr:row>
      <xdr:rowOff>160035</xdr:rowOff>
    </xdr:from>
    <xdr:ext cx="599010" cy="259045"/>
    <xdr:sp macro="" textlink="">
      <xdr:nvSpPr>
        <xdr:cNvPr id="486" name="n_2aveValue【港湾・漁港】&#10;一人当たり有形固定資産（償却資産）額">
          <a:extLst>
            <a:ext uri="{FF2B5EF4-FFF2-40B4-BE49-F238E27FC236}">
              <a16:creationId xmlns:a16="http://schemas.microsoft.com/office/drawing/2014/main" id="{B1DC8772-7AE9-4A2C-900C-733B1A937D16}"/>
            </a:ext>
          </a:extLst>
        </xdr:cNvPr>
        <xdr:cNvSpPr txBox="1"/>
      </xdr:nvSpPr>
      <xdr:spPr>
        <a:xfrm>
          <a:off x="8450795" y="17647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103</xdr:row>
      <xdr:rowOff>88597</xdr:rowOff>
    </xdr:from>
    <xdr:ext cx="599010" cy="259045"/>
    <xdr:sp macro="" textlink="">
      <xdr:nvSpPr>
        <xdr:cNvPr id="487" name="n_3aveValue【港湾・漁港】&#10;一人当たり有形固定資産（償却資産）額">
          <a:extLst>
            <a:ext uri="{FF2B5EF4-FFF2-40B4-BE49-F238E27FC236}">
              <a16:creationId xmlns:a16="http://schemas.microsoft.com/office/drawing/2014/main" id="{EF92A616-E0C5-469D-ABC7-5DBCADAFA279}"/>
            </a:ext>
          </a:extLst>
        </xdr:cNvPr>
        <xdr:cNvSpPr txBox="1"/>
      </xdr:nvSpPr>
      <xdr:spPr>
        <a:xfrm>
          <a:off x="7561795" y="17747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103</xdr:row>
      <xdr:rowOff>103250</xdr:rowOff>
    </xdr:from>
    <xdr:ext cx="599010" cy="259045"/>
    <xdr:sp macro="" textlink="">
      <xdr:nvSpPr>
        <xdr:cNvPr id="488" name="n_4aveValue【港湾・漁港】&#10;一人当たり有形固定資産（償却資産）額">
          <a:extLst>
            <a:ext uri="{FF2B5EF4-FFF2-40B4-BE49-F238E27FC236}">
              <a16:creationId xmlns:a16="http://schemas.microsoft.com/office/drawing/2014/main" id="{AF69E8B3-CEE9-4E80-A6AD-8AB535DBC916}"/>
            </a:ext>
          </a:extLst>
        </xdr:cNvPr>
        <xdr:cNvSpPr txBox="1"/>
      </xdr:nvSpPr>
      <xdr:spPr>
        <a:xfrm>
          <a:off x="6672795" y="17762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105</xdr:row>
      <xdr:rowOff>101438</xdr:rowOff>
    </xdr:from>
    <xdr:ext cx="599010" cy="259045"/>
    <xdr:sp macro="" textlink="">
      <xdr:nvSpPr>
        <xdr:cNvPr id="489" name="n_1mainValue【港湾・漁港】&#10;一人当たり有形固定資産（償却資産）額">
          <a:extLst>
            <a:ext uri="{FF2B5EF4-FFF2-40B4-BE49-F238E27FC236}">
              <a16:creationId xmlns:a16="http://schemas.microsoft.com/office/drawing/2014/main" id="{C9783D14-730F-4ABB-8AB5-DBB98FA85DA9}"/>
            </a:ext>
          </a:extLst>
        </xdr:cNvPr>
        <xdr:cNvSpPr txBox="1"/>
      </xdr:nvSpPr>
      <xdr:spPr>
        <a:xfrm>
          <a:off x="9327095" y="18103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116848</xdr:rowOff>
    </xdr:from>
    <xdr:ext cx="599010" cy="259045"/>
    <xdr:sp macro="" textlink="">
      <xdr:nvSpPr>
        <xdr:cNvPr id="490" name="n_2mainValue【港湾・漁港】&#10;一人当たり有形固定資産（償却資産）額">
          <a:extLst>
            <a:ext uri="{FF2B5EF4-FFF2-40B4-BE49-F238E27FC236}">
              <a16:creationId xmlns:a16="http://schemas.microsoft.com/office/drawing/2014/main" id="{FE674787-E9C8-4F86-8D00-B150F83A3477}"/>
            </a:ext>
          </a:extLst>
        </xdr:cNvPr>
        <xdr:cNvSpPr txBox="1"/>
      </xdr:nvSpPr>
      <xdr:spPr>
        <a:xfrm>
          <a:off x="8450795" y="18119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130193</xdr:rowOff>
    </xdr:from>
    <xdr:ext cx="599010" cy="259045"/>
    <xdr:sp macro="" textlink="">
      <xdr:nvSpPr>
        <xdr:cNvPr id="491" name="n_3mainValue【港湾・漁港】&#10;一人当たり有形固定資産（償却資産）額">
          <a:extLst>
            <a:ext uri="{FF2B5EF4-FFF2-40B4-BE49-F238E27FC236}">
              <a16:creationId xmlns:a16="http://schemas.microsoft.com/office/drawing/2014/main" id="{4038121F-E527-4D7D-85C3-E15FCE4B1692}"/>
            </a:ext>
          </a:extLst>
        </xdr:cNvPr>
        <xdr:cNvSpPr txBox="1"/>
      </xdr:nvSpPr>
      <xdr:spPr>
        <a:xfrm>
          <a:off x="7561795" y="18132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105</xdr:row>
      <xdr:rowOff>143387</xdr:rowOff>
    </xdr:from>
    <xdr:ext cx="599010" cy="259045"/>
    <xdr:sp macro="" textlink="">
      <xdr:nvSpPr>
        <xdr:cNvPr id="492" name="n_4mainValue【港湾・漁港】&#10;一人当たり有形固定資産（償却資産）額">
          <a:extLst>
            <a:ext uri="{FF2B5EF4-FFF2-40B4-BE49-F238E27FC236}">
              <a16:creationId xmlns:a16="http://schemas.microsoft.com/office/drawing/2014/main" id="{F79E3A32-7DEA-4EAD-8D0E-5822517203AB}"/>
            </a:ext>
          </a:extLst>
        </xdr:cNvPr>
        <xdr:cNvSpPr txBox="1"/>
      </xdr:nvSpPr>
      <xdr:spPr>
        <a:xfrm>
          <a:off x="6672795" y="18145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3" name="正方形/長方形 492">
          <a:extLst>
            <a:ext uri="{FF2B5EF4-FFF2-40B4-BE49-F238E27FC236}">
              <a16:creationId xmlns:a16="http://schemas.microsoft.com/office/drawing/2014/main" id="{FB3EFC10-C2A8-4326-8915-A69097D9176C}"/>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4" name="正方形/長方形 493">
          <a:extLst>
            <a:ext uri="{FF2B5EF4-FFF2-40B4-BE49-F238E27FC236}">
              <a16:creationId xmlns:a16="http://schemas.microsoft.com/office/drawing/2014/main" id="{36E2CFC9-0780-4C1A-8767-77FFC457C757}"/>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5" name="正方形/長方形 494">
          <a:extLst>
            <a:ext uri="{FF2B5EF4-FFF2-40B4-BE49-F238E27FC236}">
              <a16:creationId xmlns:a16="http://schemas.microsoft.com/office/drawing/2014/main" id="{0C074330-60CA-47B3-A86A-4F9600D7BBA8}"/>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6" name="正方形/長方形 495">
          <a:extLst>
            <a:ext uri="{FF2B5EF4-FFF2-40B4-BE49-F238E27FC236}">
              <a16:creationId xmlns:a16="http://schemas.microsoft.com/office/drawing/2014/main" id="{C083E7AE-1331-4D5E-87EB-5DE430614C9D}"/>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7" name="正方形/長方形 496">
          <a:extLst>
            <a:ext uri="{FF2B5EF4-FFF2-40B4-BE49-F238E27FC236}">
              <a16:creationId xmlns:a16="http://schemas.microsoft.com/office/drawing/2014/main" id="{ECFE7FF4-C7F0-47C3-9AC5-24D58A4806EB}"/>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8" name="正方形/長方形 497">
          <a:extLst>
            <a:ext uri="{FF2B5EF4-FFF2-40B4-BE49-F238E27FC236}">
              <a16:creationId xmlns:a16="http://schemas.microsoft.com/office/drawing/2014/main" id="{C82BC8D4-80B4-4F25-A76B-ECD02773CFC4}"/>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9" name="正方形/長方形 498">
          <a:extLst>
            <a:ext uri="{FF2B5EF4-FFF2-40B4-BE49-F238E27FC236}">
              <a16:creationId xmlns:a16="http://schemas.microsoft.com/office/drawing/2014/main" id="{ED6B5F90-CB0F-4FBB-82CA-629A12D3A8C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0" name="正方形/長方形 499">
          <a:extLst>
            <a:ext uri="{FF2B5EF4-FFF2-40B4-BE49-F238E27FC236}">
              <a16:creationId xmlns:a16="http://schemas.microsoft.com/office/drawing/2014/main" id="{D4540989-CD0E-4754-BABE-A17795E0D764}"/>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1" name="テキスト ボックス 500">
          <a:extLst>
            <a:ext uri="{FF2B5EF4-FFF2-40B4-BE49-F238E27FC236}">
              <a16:creationId xmlns:a16="http://schemas.microsoft.com/office/drawing/2014/main" id="{D06DDA20-0B9E-488E-8E02-9F4EEFA3B226}"/>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2" name="直線コネクタ 501">
          <a:extLst>
            <a:ext uri="{FF2B5EF4-FFF2-40B4-BE49-F238E27FC236}">
              <a16:creationId xmlns:a16="http://schemas.microsoft.com/office/drawing/2014/main" id="{C2BA9F17-2FA6-4D6F-ABEA-914BFDBE012A}"/>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3" name="テキスト ボックス 502">
          <a:extLst>
            <a:ext uri="{FF2B5EF4-FFF2-40B4-BE49-F238E27FC236}">
              <a16:creationId xmlns:a16="http://schemas.microsoft.com/office/drawing/2014/main" id="{5B67FD5D-D297-49E6-A776-144B64908FD8}"/>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4" name="直線コネクタ 503">
          <a:extLst>
            <a:ext uri="{FF2B5EF4-FFF2-40B4-BE49-F238E27FC236}">
              <a16:creationId xmlns:a16="http://schemas.microsoft.com/office/drawing/2014/main" id="{CB616358-9097-4ED6-A655-88F01D66721D}"/>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5" name="テキスト ボックス 504">
          <a:extLst>
            <a:ext uri="{FF2B5EF4-FFF2-40B4-BE49-F238E27FC236}">
              <a16:creationId xmlns:a16="http://schemas.microsoft.com/office/drawing/2014/main" id="{01E5A53D-BFAC-4AA1-BE22-A647A7414793}"/>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6" name="直線コネクタ 505">
          <a:extLst>
            <a:ext uri="{FF2B5EF4-FFF2-40B4-BE49-F238E27FC236}">
              <a16:creationId xmlns:a16="http://schemas.microsoft.com/office/drawing/2014/main" id="{BBFA3F3D-CC22-4F36-BACD-E345298BAB91}"/>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7" name="テキスト ボックス 506">
          <a:extLst>
            <a:ext uri="{FF2B5EF4-FFF2-40B4-BE49-F238E27FC236}">
              <a16:creationId xmlns:a16="http://schemas.microsoft.com/office/drawing/2014/main" id="{BD5287FD-1238-4FAB-B928-7473E9CB6C0F}"/>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8" name="直線コネクタ 507">
          <a:extLst>
            <a:ext uri="{FF2B5EF4-FFF2-40B4-BE49-F238E27FC236}">
              <a16:creationId xmlns:a16="http://schemas.microsoft.com/office/drawing/2014/main" id="{7C7B0C32-973C-4604-89AC-4D6918F86F52}"/>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9" name="テキスト ボックス 508">
          <a:extLst>
            <a:ext uri="{FF2B5EF4-FFF2-40B4-BE49-F238E27FC236}">
              <a16:creationId xmlns:a16="http://schemas.microsoft.com/office/drawing/2014/main" id="{65885E67-35D4-44DC-8EAE-E9AD66AEA465}"/>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0" name="直線コネクタ 509">
          <a:extLst>
            <a:ext uri="{FF2B5EF4-FFF2-40B4-BE49-F238E27FC236}">
              <a16:creationId xmlns:a16="http://schemas.microsoft.com/office/drawing/2014/main" id="{3C5048AF-E3F2-48CA-B9B3-4F89A2EA888F}"/>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1" name="テキスト ボックス 510">
          <a:extLst>
            <a:ext uri="{FF2B5EF4-FFF2-40B4-BE49-F238E27FC236}">
              <a16:creationId xmlns:a16="http://schemas.microsoft.com/office/drawing/2014/main" id="{88E85B5A-B059-483A-AF85-6283E4BB5F57}"/>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2" name="直線コネクタ 511">
          <a:extLst>
            <a:ext uri="{FF2B5EF4-FFF2-40B4-BE49-F238E27FC236}">
              <a16:creationId xmlns:a16="http://schemas.microsoft.com/office/drawing/2014/main" id="{9752148E-A102-43D3-8D5F-D306706A69E1}"/>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3" name="テキスト ボックス 512">
          <a:extLst>
            <a:ext uri="{FF2B5EF4-FFF2-40B4-BE49-F238E27FC236}">
              <a16:creationId xmlns:a16="http://schemas.microsoft.com/office/drawing/2014/main" id="{A3597290-D987-4156-8F3E-FA39EEEDAED3}"/>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4" name="直線コネクタ 513">
          <a:extLst>
            <a:ext uri="{FF2B5EF4-FFF2-40B4-BE49-F238E27FC236}">
              <a16:creationId xmlns:a16="http://schemas.microsoft.com/office/drawing/2014/main" id="{043447C3-28F2-463C-8252-ECD9AA3BBFD4}"/>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5" name="テキスト ボックス 514">
          <a:extLst>
            <a:ext uri="{FF2B5EF4-FFF2-40B4-BE49-F238E27FC236}">
              <a16:creationId xmlns:a16="http://schemas.microsoft.com/office/drawing/2014/main" id="{C6BB870A-3D4A-4651-BE46-B995D8E41A48}"/>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6" name="【認定こども園・幼稚園・保育所】&#10;有形固定資産減価償却率グラフ枠">
          <a:extLst>
            <a:ext uri="{FF2B5EF4-FFF2-40B4-BE49-F238E27FC236}">
              <a16:creationId xmlns:a16="http://schemas.microsoft.com/office/drawing/2014/main" id="{AE11EC90-B9E4-4C90-A094-7DDDB7A107FE}"/>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93345</xdr:rowOff>
    </xdr:from>
    <xdr:to>
      <xdr:col>85</xdr:col>
      <xdr:colOff>126364</xdr:colOff>
      <xdr:row>42</xdr:row>
      <xdr:rowOff>38100</xdr:rowOff>
    </xdr:to>
    <xdr:cxnSp macro="">
      <xdr:nvCxnSpPr>
        <xdr:cNvPr id="517" name="直線コネクタ 516">
          <a:extLst>
            <a:ext uri="{FF2B5EF4-FFF2-40B4-BE49-F238E27FC236}">
              <a16:creationId xmlns:a16="http://schemas.microsoft.com/office/drawing/2014/main" id="{22B5A4F3-D255-4D30-8D27-985EC18AE2D0}"/>
            </a:ext>
          </a:extLst>
        </xdr:cNvPr>
        <xdr:cNvCxnSpPr/>
      </xdr:nvCxnSpPr>
      <xdr:spPr>
        <a:xfrm flipV="1">
          <a:off x="16318864" y="5922645"/>
          <a:ext cx="0" cy="131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518" name="【認定こども園・幼稚園・保育所】&#10;有形固定資産減価償却率最小値テキスト">
          <a:extLst>
            <a:ext uri="{FF2B5EF4-FFF2-40B4-BE49-F238E27FC236}">
              <a16:creationId xmlns:a16="http://schemas.microsoft.com/office/drawing/2014/main" id="{A589DA3F-0F32-47B6-889F-81B0DDAC0B73}"/>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519" name="直線コネクタ 518">
          <a:extLst>
            <a:ext uri="{FF2B5EF4-FFF2-40B4-BE49-F238E27FC236}">
              <a16:creationId xmlns:a16="http://schemas.microsoft.com/office/drawing/2014/main" id="{8FCCD792-C203-4B7A-96E4-72882D9B763A}"/>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40022</xdr:rowOff>
    </xdr:from>
    <xdr:ext cx="405111" cy="259045"/>
    <xdr:sp macro="" textlink="">
      <xdr:nvSpPr>
        <xdr:cNvPr id="520" name="【認定こども園・幼稚園・保育所】&#10;有形固定資産減価償却率最大値テキスト">
          <a:extLst>
            <a:ext uri="{FF2B5EF4-FFF2-40B4-BE49-F238E27FC236}">
              <a16:creationId xmlns:a16="http://schemas.microsoft.com/office/drawing/2014/main" id="{D88394BC-F4ED-4B4F-9BAD-F1828EA82026}"/>
            </a:ext>
          </a:extLst>
        </xdr:cNvPr>
        <xdr:cNvSpPr txBox="1"/>
      </xdr:nvSpPr>
      <xdr:spPr>
        <a:xfrm>
          <a:off x="16357600" y="5697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93345</xdr:rowOff>
    </xdr:from>
    <xdr:to>
      <xdr:col>86</xdr:col>
      <xdr:colOff>25400</xdr:colOff>
      <xdr:row>34</xdr:row>
      <xdr:rowOff>93345</xdr:rowOff>
    </xdr:to>
    <xdr:cxnSp macro="">
      <xdr:nvCxnSpPr>
        <xdr:cNvPr id="521" name="直線コネクタ 520">
          <a:extLst>
            <a:ext uri="{FF2B5EF4-FFF2-40B4-BE49-F238E27FC236}">
              <a16:creationId xmlns:a16="http://schemas.microsoft.com/office/drawing/2014/main" id="{F7B47DF3-D925-4386-83E1-E597753DC3C6}"/>
            </a:ext>
          </a:extLst>
        </xdr:cNvPr>
        <xdr:cNvCxnSpPr/>
      </xdr:nvCxnSpPr>
      <xdr:spPr>
        <a:xfrm>
          <a:off x="16230600" y="5922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97807</xdr:rowOff>
    </xdr:from>
    <xdr:ext cx="405111" cy="259045"/>
    <xdr:sp macro="" textlink="">
      <xdr:nvSpPr>
        <xdr:cNvPr id="522" name="【認定こども園・幼稚園・保育所】&#10;有形固定資産減価償却率平均値テキスト">
          <a:extLst>
            <a:ext uri="{FF2B5EF4-FFF2-40B4-BE49-F238E27FC236}">
              <a16:creationId xmlns:a16="http://schemas.microsoft.com/office/drawing/2014/main" id="{70239E75-530E-44D9-B907-378287F2A5B6}"/>
            </a:ext>
          </a:extLst>
        </xdr:cNvPr>
        <xdr:cNvSpPr txBox="1"/>
      </xdr:nvSpPr>
      <xdr:spPr>
        <a:xfrm>
          <a:off x="16357600" y="62700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74930</xdr:rowOff>
    </xdr:from>
    <xdr:to>
      <xdr:col>85</xdr:col>
      <xdr:colOff>177800</xdr:colOff>
      <xdr:row>38</xdr:row>
      <xdr:rowOff>5080</xdr:rowOff>
    </xdr:to>
    <xdr:sp macro="" textlink="">
      <xdr:nvSpPr>
        <xdr:cNvPr id="523" name="フローチャート: 判断 522">
          <a:extLst>
            <a:ext uri="{FF2B5EF4-FFF2-40B4-BE49-F238E27FC236}">
              <a16:creationId xmlns:a16="http://schemas.microsoft.com/office/drawing/2014/main" id="{E9DE4A02-40F3-4A5F-B9D9-28B3EE6852E0}"/>
            </a:ext>
          </a:extLst>
        </xdr:cNvPr>
        <xdr:cNvSpPr/>
      </xdr:nvSpPr>
      <xdr:spPr>
        <a:xfrm>
          <a:off x="162687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53975</xdr:rowOff>
    </xdr:from>
    <xdr:to>
      <xdr:col>81</xdr:col>
      <xdr:colOff>101600</xdr:colOff>
      <xdr:row>37</xdr:row>
      <xdr:rowOff>155575</xdr:rowOff>
    </xdr:to>
    <xdr:sp macro="" textlink="">
      <xdr:nvSpPr>
        <xdr:cNvPr id="524" name="フローチャート: 判断 523">
          <a:extLst>
            <a:ext uri="{FF2B5EF4-FFF2-40B4-BE49-F238E27FC236}">
              <a16:creationId xmlns:a16="http://schemas.microsoft.com/office/drawing/2014/main" id="{A9A9D825-D15F-4DDC-AC08-4F628B6033FF}"/>
            </a:ext>
          </a:extLst>
        </xdr:cNvPr>
        <xdr:cNvSpPr/>
      </xdr:nvSpPr>
      <xdr:spPr>
        <a:xfrm>
          <a:off x="154305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151130</xdr:rowOff>
    </xdr:from>
    <xdr:to>
      <xdr:col>76</xdr:col>
      <xdr:colOff>165100</xdr:colOff>
      <xdr:row>37</xdr:row>
      <xdr:rowOff>81280</xdr:rowOff>
    </xdr:to>
    <xdr:sp macro="" textlink="">
      <xdr:nvSpPr>
        <xdr:cNvPr id="525" name="フローチャート: 判断 524">
          <a:extLst>
            <a:ext uri="{FF2B5EF4-FFF2-40B4-BE49-F238E27FC236}">
              <a16:creationId xmlns:a16="http://schemas.microsoft.com/office/drawing/2014/main" id="{31F98D0F-6F9C-407C-B652-4E4F0BEB5078}"/>
            </a:ext>
          </a:extLst>
        </xdr:cNvPr>
        <xdr:cNvSpPr/>
      </xdr:nvSpPr>
      <xdr:spPr>
        <a:xfrm>
          <a:off x="14541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111125</xdr:rowOff>
    </xdr:from>
    <xdr:to>
      <xdr:col>72</xdr:col>
      <xdr:colOff>38100</xdr:colOff>
      <xdr:row>37</xdr:row>
      <xdr:rowOff>41275</xdr:rowOff>
    </xdr:to>
    <xdr:sp macro="" textlink="">
      <xdr:nvSpPr>
        <xdr:cNvPr id="526" name="フローチャート: 判断 525">
          <a:extLst>
            <a:ext uri="{FF2B5EF4-FFF2-40B4-BE49-F238E27FC236}">
              <a16:creationId xmlns:a16="http://schemas.microsoft.com/office/drawing/2014/main" id="{777ECCDC-E219-41B1-9170-54BFD9B889EF}"/>
            </a:ext>
          </a:extLst>
        </xdr:cNvPr>
        <xdr:cNvSpPr/>
      </xdr:nvSpPr>
      <xdr:spPr>
        <a:xfrm>
          <a:off x="13652500" y="6283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154940</xdr:rowOff>
    </xdr:from>
    <xdr:to>
      <xdr:col>67</xdr:col>
      <xdr:colOff>101600</xdr:colOff>
      <xdr:row>37</xdr:row>
      <xdr:rowOff>85090</xdr:rowOff>
    </xdr:to>
    <xdr:sp macro="" textlink="">
      <xdr:nvSpPr>
        <xdr:cNvPr id="527" name="フローチャート: 判断 526">
          <a:extLst>
            <a:ext uri="{FF2B5EF4-FFF2-40B4-BE49-F238E27FC236}">
              <a16:creationId xmlns:a16="http://schemas.microsoft.com/office/drawing/2014/main" id="{0A30BE1D-22E3-4788-9BB7-5A1B1CF6BBEB}"/>
            </a:ext>
          </a:extLst>
        </xdr:cNvPr>
        <xdr:cNvSpPr/>
      </xdr:nvSpPr>
      <xdr:spPr>
        <a:xfrm>
          <a:off x="12763500" y="63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9165F642-F0EC-47DE-A177-11974B91C946}"/>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CCF931F8-04CB-4822-B331-8DDE2533C2BC}"/>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C8070D6C-7BCA-4AA0-B08C-CC2F1CCDA27E}"/>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E2D6B2A8-8E41-4AEE-951A-D3C89CFD9D41}"/>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FAA77799-BA0C-4DD2-8287-D1D676BD615B}"/>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158750</xdr:rowOff>
    </xdr:from>
    <xdr:to>
      <xdr:col>85</xdr:col>
      <xdr:colOff>177800</xdr:colOff>
      <xdr:row>42</xdr:row>
      <xdr:rowOff>88900</xdr:rowOff>
    </xdr:to>
    <xdr:sp macro="" textlink="">
      <xdr:nvSpPr>
        <xdr:cNvPr id="533" name="楕円 532">
          <a:extLst>
            <a:ext uri="{FF2B5EF4-FFF2-40B4-BE49-F238E27FC236}">
              <a16:creationId xmlns:a16="http://schemas.microsoft.com/office/drawing/2014/main" id="{5B1076AB-9495-4C92-925D-5FC05E7013BD}"/>
            </a:ext>
          </a:extLst>
        </xdr:cNvPr>
        <xdr:cNvSpPr/>
      </xdr:nvSpPr>
      <xdr:spPr>
        <a:xfrm>
          <a:off x="16268700" y="718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73677</xdr:rowOff>
    </xdr:from>
    <xdr:ext cx="469744" cy="259045"/>
    <xdr:sp macro="" textlink="">
      <xdr:nvSpPr>
        <xdr:cNvPr id="534" name="【認定こども園・幼稚園・保育所】&#10;有形固定資産減価償却率該当値テキスト">
          <a:extLst>
            <a:ext uri="{FF2B5EF4-FFF2-40B4-BE49-F238E27FC236}">
              <a16:creationId xmlns:a16="http://schemas.microsoft.com/office/drawing/2014/main" id="{F4601FF9-25CD-4DD4-8762-5F36C1282A39}"/>
            </a:ext>
          </a:extLst>
        </xdr:cNvPr>
        <xdr:cNvSpPr txBox="1"/>
      </xdr:nvSpPr>
      <xdr:spPr>
        <a:xfrm>
          <a:off x="16357600" y="710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158750</xdr:rowOff>
    </xdr:from>
    <xdr:to>
      <xdr:col>81</xdr:col>
      <xdr:colOff>101600</xdr:colOff>
      <xdr:row>42</xdr:row>
      <xdr:rowOff>88900</xdr:rowOff>
    </xdr:to>
    <xdr:sp macro="" textlink="">
      <xdr:nvSpPr>
        <xdr:cNvPr id="535" name="楕円 534">
          <a:extLst>
            <a:ext uri="{FF2B5EF4-FFF2-40B4-BE49-F238E27FC236}">
              <a16:creationId xmlns:a16="http://schemas.microsoft.com/office/drawing/2014/main" id="{01AA3109-9CEB-479E-ACFD-CA45A3F0C987}"/>
            </a:ext>
          </a:extLst>
        </xdr:cNvPr>
        <xdr:cNvSpPr/>
      </xdr:nvSpPr>
      <xdr:spPr>
        <a:xfrm>
          <a:off x="15430500" y="718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42</xdr:row>
      <xdr:rowOff>38100</xdr:rowOff>
    </xdr:from>
    <xdr:to>
      <xdr:col>85</xdr:col>
      <xdr:colOff>127000</xdr:colOff>
      <xdr:row>42</xdr:row>
      <xdr:rowOff>38100</xdr:rowOff>
    </xdr:to>
    <xdr:cxnSp macro="">
      <xdr:nvCxnSpPr>
        <xdr:cNvPr id="536" name="直線コネクタ 535">
          <a:extLst>
            <a:ext uri="{FF2B5EF4-FFF2-40B4-BE49-F238E27FC236}">
              <a16:creationId xmlns:a16="http://schemas.microsoft.com/office/drawing/2014/main" id="{4F03FD2F-D186-406D-81AE-6F918AC8872D}"/>
            </a:ext>
          </a:extLst>
        </xdr:cNvPr>
        <xdr:cNvCxnSpPr/>
      </xdr:nvCxnSpPr>
      <xdr:spPr>
        <a:xfrm>
          <a:off x="15481300" y="723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158750</xdr:rowOff>
    </xdr:from>
    <xdr:to>
      <xdr:col>76</xdr:col>
      <xdr:colOff>165100</xdr:colOff>
      <xdr:row>42</xdr:row>
      <xdr:rowOff>88900</xdr:rowOff>
    </xdr:to>
    <xdr:sp macro="" textlink="">
      <xdr:nvSpPr>
        <xdr:cNvPr id="537" name="楕円 536">
          <a:extLst>
            <a:ext uri="{FF2B5EF4-FFF2-40B4-BE49-F238E27FC236}">
              <a16:creationId xmlns:a16="http://schemas.microsoft.com/office/drawing/2014/main" id="{668D87F3-CCB7-4E0F-85A4-C14430B081BD}"/>
            </a:ext>
          </a:extLst>
        </xdr:cNvPr>
        <xdr:cNvSpPr/>
      </xdr:nvSpPr>
      <xdr:spPr>
        <a:xfrm>
          <a:off x="14541500" y="718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42</xdr:row>
      <xdr:rowOff>38100</xdr:rowOff>
    </xdr:from>
    <xdr:to>
      <xdr:col>81</xdr:col>
      <xdr:colOff>50800</xdr:colOff>
      <xdr:row>42</xdr:row>
      <xdr:rowOff>38100</xdr:rowOff>
    </xdr:to>
    <xdr:cxnSp macro="">
      <xdr:nvCxnSpPr>
        <xdr:cNvPr id="538" name="直線コネクタ 537">
          <a:extLst>
            <a:ext uri="{FF2B5EF4-FFF2-40B4-BE49-F238E27FC236}">
              <a16:creationId xmlns:a16="http://schemas.microsoft.com/office/drawing/2014/main" id="{F854E9E6-3B4A-46C5-8493-AC85513CCBDB}"/>
            </a:ext>
          </a:extLst>
        </xdr:cNvPr>
        <xdr:cNvCxnSpPr/>
      </xdr:nvCxnSpPr>
      <xdr:spPr>
        <a:xfrm>
          <a:off x="14592300" y="723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158750</xdr:rowOff>
    </xdr:from>
    <xdr:to>
      <xdr:col>72</xdr:col>
      <xdr:colOff>38100</xdr:colOff>
      <xdr:row>42</xdr:row>
      <xdr:rowOff>88900</xdr:rowOff>
    </xdr:to>
    <xdr:sp macro="" textlink="">
      <xdr:nvSpPr>
        <xdr:cNvPr id="539" name="楕円 538">
          <a:extLst>
            <a:ext uri="{FF2B5EF4-FFF2-40B4-BE49-F238E27FC236}">
              <a16:creationId xmlns:a16="http://schemas.microsoft.com/office/drawing/2014/main" id="{E7661CBE-E3EB-4F93-9B79-31DD4FDFBD65}"/>
            </a:ext>
          </a:extLst>
        </xdr:cNvPr>
        <xdr:cNvSpPr/>
      </xdr:nvSpPr>
      <xdr:spPr>
        <a:xfrm>
          <a:off x="13652500" y="718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42</xdr:row>
      <xdr:rowOff>38100</xdr:rowOff>
    </xdr:from>
    <xdr:to>
      <xdr:col>76</xdr:col>
      <xdr:colOff>114300</xdr:colOff>
      <xdr:row>42</xdr:row>
      <xdr:rowOff>38100</xdr:rowOff>
    </xdr:to>
    <xdr:cxnSp macro="">
      <xdr:nvCxnSpPr>
        <xdr:cNvPr id="540" name="直線コネクタ 539">
          <a:extLst>
            <a:ext uri="{FF2B5EF4-FFF2-40B4-BE49-F238E27FC236}">
              <a16:creationId xmlns:a16="http://schemas.microsoft.com/office/drawing/2014/main" id="{3876D879-05ED-4656-B53D-162AE38E2E14}"/>
            </a:ext>
          </a:extLst>
        </xdr:cNvPr>
        <xdr:cNvCxnSpPr/>
      </xdr:nvCxnSpPr>
      <xdr:spPr>
        <a:xfrm>
          <a:off x="13703300" y="723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41</xdr:row>
      <xdr:rowOff>158750</xdr:rowOff>
    </xdr:from>
    <xdr:to>
      <xdr:col>67</xdr:col>
      <xdr:colOff>101600</xdr:colOff>
      <xdr:row>42</xdr:row>
      <xdr:rowOff>88900</xdr:rowOff>
    </xdr:to>
    <xdr:sp macro="" textlink="">
      <xdr:nvSpPr>
        <xdr:cNvPr id="541" name="楕円 540">
          <a:extLst>
            <a:ext uri="{FF2B5EF4-FFF2-40B4-BE49-F238E27FC236}">
              <a16:creationId xmlns:a16="http://schemas.microsoft.com/office/drawing/2014/main" id="{1B6B79A3-B025-4D23-BABF-7B2ACE7DF855}"/>
            </a:ext>
          </a:extLst>
        </xdr:cNvPr>
        <xdr:cNvSpPr/>
      </xdr:nvSpPr>
      <xdr:spPr>
        <a:xfrm>
          <a:off x="12763500" y="718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42</xdr:row>
      <xdr:rowOff>38100</xdr:rowOff>
    </xdr:from>
    <xdr:to>
      <xdr:col>71</xdr:col>
      <xdr:colOff>177800</xdr:colOff>
      <xdr:row>42</xdr:row>
      <xdr:rowOff>38100</xdr:rowOff>
    </xdr:to>
    <xdr:cxnSp macro="">
      <xdr:nvCxnSpPr>
        <xdr:cNvPr id="542" name="直線コネクタ 541">
          <a:extLst>
            <a:ext uri="{FF2B5EF4-FFF2-40B4-BE49-F238E27FC236}">
              <a16:creationId xmlns:a16="http://schemas.microsoft.com/office/drawing/2014/main" id="{41E3EB58-DA6B-473B-AB78-A0487F6B1BA5}"/>
            </a:ext>
          </a:extLst>
        </xdr:cNvPr>
        <xdr:cNvCxnSpPr/>
      </xdr:nvCxnSpPr>
      <xdr:spPr>
        <a:xfrm>
          <a:off x="12814300" y="723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652</xdr:rowOff>
    </xdr:from>
    <xdr:ext cx="405111" cy="259045"/>
    <xdr:sp macro="" textlink="">
      <xdr:nvSpPr>
        <xdr:cNvPr id="543" name="n_1aveValue【認定こども園・幼稚園・保育所】&#10;有形固定資産減価償却率">
          <a:extLst>
            <a:ext uri="{FF2B5EF4-FFF2-40B4-BE49-F238E27FC236}">
              <a16:creationId xmlns:a16="http://schemas.microsoft.com/office/drawing/2014/main" id="{CCD92C0B-98F2-45F0-8314-3C355DF96B3D}"/>
            </a:ext>
          </a:extLst>
        </xdr:cNvPr>
        <xdr:cNvSpPr txBox="1"/>
      </xdr:nvSpPr>
      <xdr:spPr>
        <a:xfrm>
          <a:off x="15266044" y="617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97807</xdr:rowOff>
    </xdr:from>
    <xdr:ext cx="405111" cy="259045"/>
    <xdr:sp macro="" textlink="">
      <xdr:nvSpPr>
        <xdr:cNvPr id="544" name="n_2aveValue【認定こども園・幼稚園・保育所】&#10;有形固定資産減価償却率">
          <a:extLst>
            <a:ext uri="{FF2B5EF4-FFF2-40B4-BE49-F238E27FC236}">
              <a16:creationId xmlns:a16="http://schemas.microsoft.com/office/drawing/2014/main" id="{1A9566A3-5A10-40C3-B9AD-7AF86EC72D5F}"/>
            </a:ext>
          </a:extLst>
        </xdr:cNvPr>
        <xdr:cNvSpPr txBox="1"/>
      </xdr:nvSpPr>
      <xdr:spPr>
        <a:xfrm>
          <a:off x="14389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57802</xdr:rowOff>
    </xdr:from>
    <xdr:ext cx="405111" cy="259045"/>
    <xdr:sp macro="" textlink="">
      <xdr:nvSpPr>
        <xdr:cNvPr id="545" name="n_3aveValue【認定こども園・幼稚園・保育所】&#10;有形固定資産減価償却率">
          <a:extLst>
            <a:ext uri="{FF2B5EF4-FFF2-40B4-BE49-F238E27FC236}">
              <a16:creationId xmlns:a16="http://schemas.microsoft.com/office/drawing/2014/main" id="{3109BC45-6BD2-49EE-B0E5-E215D838D2BD}"/>
            </a:ext>
          </a:extLst>
        </xdr:cNvPr>
        <xdr:cNvSpPr txBox="1"/>
      </xdr:nvSpPr>
      <xdr:spPr>
        <a:xfrm>
          <a:off x="13500744" y="605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101617</xdr:rowOff>
    </xdr:from>
    <xdr:ext cx="405111" cy="259045"/>
    <xdr:sp macro="" textlink="">
      <xdr:nvSpPr>
        <xdr:cNvPr id="546" name="n_4aveValue【認定こども園・幼稚園・保育所】&#10;有形固定資産減価償却率">
          <a:extLst>
            <a:ext uri="{FF2B5EF4-FFF2-40B4-BE49-F238E27FC236}">
              <a16:creationId xmlns:a16="http://schemas.microsoft.com/office/drawing/2014/main" id="{4E245495-AC94-4D08-B022-1FDE2548C833}"/>
            </a:ext>
          </a:extLst>
        </xdr:cNvPr>
        <xdr:cNvSpPr txBox="1"/>
      </xdr:nvSpPr>
      <xdr:spPr>
        <a:xfrm>
          <a:off x="12611744" y="6102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42</xdr:row>
      <xdr:rowOff>80027</xdr:rowOff>
    </xdr:from>
    <xdr:ext cx="469744" cy="259045"/>
    <xdr:sp macro="" textlink="">
      <xdr:nvSpPr>
        <xdr:cNvPr id="547" name="n_1mainValue【認定こども園・幼稚園・保育所】&#10;有形固定資産減価償却率">
          <a:extLst>
            <a:ext uri="{FF2B5EF4-FFF2-40B4-BE49-F238E27FC236}">
              <a16:creationId xmlns:a16="http://schemas.microsoft.com/office/drawing/2014/main" id="{651C6D23-5B5A-461D-93D3-A2100E4C7264}"/>
            </a:ext>
          </a:extLst>
        </xdr:cNvPr>
        <xdr:cNvSpPr txBox="1"/>
      </xdr:nvSpPr>
      <xdr:spPr>
        <a:xfrm>
          <a:off x="15233727" y="728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42</xdr:row>
      <xdr:rowOff>80027</xdr:rowOff>
    </xdr:from>
    <xdr:ext cx="469744" cy="259045"/>
    <xdr:sp macro="" textlink="">
      <xdr:nvSpPr>
        <xdr:cNvPr id="548" name="n_2mainValue【認定こども園・幼稚園・保育所】&#10;有形固定資産減価償却率">
          <a:extLst>
            <a:ext uri="{FF2B5EF4-FFF2-40B4-BE49-F238E27FC236}">
              <a16:creationId xmlns:a16="http://schemas.microsoft.com/office/drawing/2014/main" id="{453CD867-8E44-408C-B2FB-640B751880CD}"/>
            </a:ext>
          </a:extLst>
        </xdr:cNvPr>
        <xdr:cNvSpPr txBox="1"/>
      </xdr:nvSpPr>
      <xdr:spPr>
        <a:xfrm>
          <a:off x="14357427" y="728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42</xdr:row>
      <xdr:rowOff>80027</xdr:rowOff>
    </xdr:from>
    <xdr:ext cx="469744" cy="259045"/>
    <xdr:sp macro="" textlink="">
      <xdr:nvSpPr>
        <xdr:cNvPr id="549" name="n_3mainValue【認定こども園・幼稚園・保育所】&#10;有形固定資産減価償却率">
          <a:extLst>
            <a:ext uri="{FF2B5EF4-FFF2-40B4-BE49-F238E27FC236}">
              <a16:creationId xmlns:a16="http://schemas.microsoft.com/office/drawing/2014/main" id="{ADDA4A61-023B-49CD-9834-BDCF8530AAD9}"/>
            </a:ext>
          </a:extLst>
        </xdr:cNvPr>
        <xdr:cNvSpPr txBox="1"/>
      </xdr:nvSpPr>
      <xdr:spPr>
        <a:xfrm>
          <a:off x="13468427" y="728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42</xdr:row>
      <xdr:rowOff>80027</xdr:rowOff>
    </xdr:from>
    <xdr:ext cx="469744" cy="259045"/>
    <xdr:sp macro="" textlink="">
      <xdr:nvSpPr>
        <xdr:cNvPr id="550" name="n_4mainValue【認定こども園・幼稚園・保育所】&#10;有形固定資産減価償却率">
          <a:extLst>
            <a:ext uri="{FF2B5EF4-FFF2-40B4-BE49-F238E27FC236}">
              <a16:creationId xmlns:a16="http://schemas.microsoft.com/office/drawing/2014/main" id="{313B6A09-4ADA-47CF-AC8C-1682F2A280D4}"/>
            </a:ext>
          </a:extLst>
        </xdr:cNvPr>
        <xdr:cNvSpPr txBox="1"/>
      </xdr:nvSpPr>
      <xdr:spPr>
        <a:xfrm>
          <a:off x="12579427" y="728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1" name="正方形/長方形 550">
          <a:extLst>
            <a:ext uri="{FF2B5EF4-FFF2-40B4-BE49-F238E27FC236}">
              <a16:creationId xmlns:a16="http://schemas.microsoft.com/office/drawing/2014/main" id="{42E66887-F008-46F4-BD64-23B0D60F6706}"/>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2" name="正方形/長方形 551">
          <a:extLst>
            <a:ext uri="{FF2B5EF4-FFF2-40B4-BE49-F238E27FC236}">
              <a16:creationId xmlns:a16="http://schemas.microsoft.com/office/drawing/2014/main" id="{222D305F-7B98-4D23-AF70-9EDB876D4BDF}"/>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3" name="正方形/長方形 552">
          <a:extLst>
            <a:ext uri="{FF2B5EF4-FFF2-40B4-BE49-F238E27FC236}">
              <a16:creationId xmlns:a16="http://schemas.microsoft.com/office/drawing/2014/main" id="{BE50AA3C-672A-430A-A280-56576F7CCB22}"/>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4" name="正方形/長方形 553">
          <a:extLst>
            <a:ext uri="{FF2B5EF4-FFF2-40B4-BE49-F238E27FC236}">
              <a16:creationId xmlns:a16="http://schemas.microsoft.com/office/drawing/2014/main" id="{41143C60-0A21-4805-9BF0-0AD9207F440E}"/>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5" name="正方形/長方形 554">
          <a:extLst>
            <a:ext uri="{FF2B5EF4-FFF2-40B4-BE49-F238E27FC236}">
              <a16:creationId xmlns:a16="http://schemas.microsoft.com/office/drawing/2014/main" id="{3F373664-4F1C-4360-82A7-A8AB2ACA8AB8}"/>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6" name="正方形/長方形 555">
          <a:extLst>
            <a:ext uri="{FF2B5EF4-FFF2-40B4-BE49-F238E27FC236}">
              <a16:creationId xmlns:a16="http://schemas.microsoft.com/office/drawing/2014/main" id="{8BBE467A-AECC-41C4-9AF0-0BF9649E3776}"/>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7" name="正方形/長方形 556">
          <a:extLst>
            <a:ext uri="{FF2B5EF4-FFF2-40B4-BE49-F238E27FC236}">
              <a16:creationId xmlns:a16="http://schemas.microsoft.com/office/drawing/2014/main" id="{EC4F2994-1857-437E-8795-5C154681C7A4}"/>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8" name="正方形/長方形 557">
          <a:extLst>
            <a:ext uri="{FF2B5EF4-FFF2-40B4-BE49-F238E27FC236}">
              <a16:creationId xmlns:a16="http://schemas.microsoft.com/office/drawing/2014/main" id="{BC2B2D63-ED84-4F75-9C28-2A6EBDA38B95}"/>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9" name="テキスト ボックス 558">
          <a:extLst>
            <a:ext uri="{FF2B5EF4-FFF2-40B4-BE49-F238E27FC236}">
              <a16:creationId xmlns:a16="http://schemas.microsoft.com/office/drawing/2014/main" id="{AFFA1D20-8BD9-4F70-B9B8-E2FDDA2C7AF2}"/>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0" name="直線コネクタ 559">
          <a:extLst>
            <a:ext uri="{FF2B5EF4-FFF2-40B4-BE49-F238E27FC236}">
              <a16:creationId xmlns:a16="http://schemas.microsoft.com/office/drawing/2014/main" id="{B0C02842-2AD4-4038-867B-97D7CC198E9E}"/>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61" name="直線コネクタ 560">
          <a:extLst>
            <a:ext uri="{FF2B5EF4-FFF2-40B4-BE49-F238E27FC236}">
              <a16:creationId xmlns:a16="http://schemas.microsoft.com/office/drawing/2014/main" id="{DE2F8351-FD53-4035-A597-1DAF89EC2AB5}"/>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62" name="テキスト ボックス 561">
          <a:extLst>
            <a:ext uri="{FF2B5EF4-FFF2-40B4-BE49-F238E27FC236}">
              <a16:creationId xmlns:a16="http://schemas.microsoft.com/office/drawing/2014/main" id="{CC63B49A-5CFD-4AE1-B214-30E202E0004B}"/>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3" name="直線コネクタ 562">
          <a:extLst>
            <a:ext uri="{FF2B5EF4-FFF2-40B4-BE49-F238E27FC236}">
              <a16:creationId xmlns:a16="http://schemas.microsoft.com/office/drawing/2014/main" id="{F2F9BD43-23FE-4D0F-BE1C-6FAB60AA0DA4}"/>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64" name="テキスト ボックス 563">
          <a:extLst>
            <a:ext uri="{FF2B5EF4-FFF2-40B4-BE49-F238E27FC236}">
              <a16:creationId xmlns:a16="http://schemas.microsoft.com/office/drawing/2014/main" id="{A5CF13AD-874F-455F-8834-1704E865029D}"/>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5" name="直線コネクタ 564">
          <a:extLst>
            <a:ext uri="{FF2B5EF4-FFF2-40B4-BE49-F238E27FC236}">
              <a16:creationId xmlns:a16="http://schemas.microsoft.com/office/drawing/2014/main" id="{362D8D3A-A740-43BC-A5F1-0033A791F5B8}"/>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66" name="テキスト ボックス 565">
          <a:extLst>
            <a:ext uri="{FF2B5EF4-FFF2-40B4-BE49-F238E27FC236}">
              <a16:creationId xmlns:a16="http://schemas.microsoft.com/office/drawing/2014/main" id="{3F3BF491-45A7-4572-B925-18F9F5A5C998}"/>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7" name="直線コネクタ 566">
          <a:extLst>
            <a:ext uri="{FF2B5EF4-FFF2-40B4-BE49-F238E27FC236}">
              <a16:creationId xmlns:a16="http://schemas.microsoft.com/office/drawing/2014/main" id="{CD10F981-1A01-478A-BFDF-2166CE1B98AC}"/>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68" name="テキスト ボックス 567">
          <a:extLst>
            <a:ext uri="{FF2B5EF4-FFF2-40B4-BE49-F238E27FC236}">
              <a16:creationId xmlns:a16="http://schemas.microsoft.com/office/drawing/2014/main" id="{C52EDE1C-6AC2-4F57-B7E2-1E0B34136D9A}"/>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9" name="直線コネクタ 568">
          <a:extLst>
            <a:ext uri="{FF2B5EF4-FFF2-40B4-BE49-F238E27FC236}">
              <a16:creationId xmlns:a16="http://schemas.microsoft.com/office/drawing/2014/main" id="{04973427-DFDA-4CD9-A5A0-65525D3BDFE1}"/>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70" name="テキスト ボックス 569">
          <a:extLst>
            <a:ext uri="{FF2B5EF4-FFF2-40B4-BE49-F238E27FC236}">
              <a16:creationId xmlns:a16="http://schemas.microsoft.com/office/drawing/2014/main" id="{0536E7A9-72E8-4380-A8EF-EDC144EA843D}"/>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1" name="直線コネクタ 570">
          <a:extLst>
            <a:ext uri="{FF2B5EF4-FFF2-40B4-BE49-F238E27FC236}">
              <a16:creationId xmlns:a16="http://schemas.microsoft.com/office/drawing/2014/main" id="{A4578E18-FA1B-405B-9C79-956CAF7B6E4D}"/>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2" name="テキスト ボックス 571">
          <a:extLst>
            <a:ext uri="{FF2B5EF4-FFF2-40B4-BE49-F238E27FC236}">
              <a16:creationId xmlns:a16="http://schemas.microsoft.com/office/drawing/2014/main" id="{26CA1EC6-A2B9-402C-A755-C72B249850BD}"/>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3" name="【認定こども園・幼稚園・保育所】&#10;一人当たり面積グラフ枠">
          <a:extLst>
            <a:ext uri="{FF2B5EF4-FFF2-40B4-BE49-F238E27FC236}">
              <a16:creationId xmlns:a16="http://schemas.microsoft.com/office/drawing/2014/main" id="{DBD1E2AD-301C-4CCA-BC83-77C464C9FF79}"/>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108585</xdr:rowOff>
    </xdr:from>
    <xdr:to>
      <xdr:col>116</xdr:col>
      <xdr:colOff>62864</xdr:colOff>
      <xdr:row>41</xdr:row>
      <xdr:rowOff>158115</xdr:rowOff>
    </xdr:to>
    <xdr:cxnSp macro="">
      <xdr:nvCxnSpPr>
        <xdr:cNvPr id="574" name="直線コネクタ 573">
          <a:extLst>
            <a:ext uri="{FF2B5EF4-FFF2-40B4-BE49-F238E27FC236}">
              <a16:creationId xmlns:a16="http://schemas.microsoft.com/office/drawing/2014/main" id="{5FE1334F-F08A-45A0-9C61-400B72AB5BDA}"/>
            </a:ext>
          </a:extLst>
        </xdr:cNvPr>
        <xdr:cNvCxnSpPr/>
      </xdr:nvCxnSpPr>
      <xdr:spPr>
        <a:xfrm flipV="1">
          <a:off x="22160864" y="5937885"/>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161942</xdr:rowOff>
    </xdr:from>
    <xdr:ext cx="469744" cy="259045"/>
    <xdr:sp macro="" textlink="">
      <xdr:nvSpPr>
        <xdr:cNvPr id="575" name="【認定こども園・幼稚園・保育所】&#10;一人当たり面積最小値テキスト">
          <a:extLst>
            <a:ext uri="{FF2B5EF4-FFF2-40B4-BE49-F238E27FC236}">
              <a16:creationId xmlns:a16="http://schemas.microsoft.com/office/drawing/2014/main" id="{385AE2F4-E2F5-4452-A7B8-B831B94AFC91}"/>
            </a:ext>
          </a:extLst>
        </xdr:cNvPr>
        <xdr:cNvSpPr txBox="1"/>
      </xdr:nvSpPr>
      <xdr:spPr>
        <a:xfrm>
          <a:off x="22199600" y="7191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158115</xdr:rowOff>
    </xdr:from>
    <xdr:to>
      <xdr:col>116</xdr:col>
      <xdr:colOff>152400</xdr:colOff>
      <xdr:row>41</xdr:row>
      <xdr:rowOff>158115</xdr:rowOff>
    </xdr:to>
    <xdr:cxnSp macro="">
      <xdr:nvCxnSpPr>
        <xdr:cNvPr id="576" name="直線コネクタ 575">
          <a:extLst>
            <a:ext uri="{FF2B5EF4-FFF2-40B4-BE49-F238E27FC236}">
              <a16:creationId xmlns:a16="http://schemas.microsoft.com/office/drawing/2014/main" id="{D5258EAD-41A7-4339-8EAB-17F3469B01CA}"/>
            </a:ext>
          </a:extLst>
        </xdr:cNvPr>
        <xdr:cNvCxnSpPr/>
      </xdr:nvCxnSpPr>
      <xdr:spPr>
        <a:xfrm>
          <a:off x="22072600" y="7187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55262</xdr:rowOff>
    </xdr:from>
    <xdr:ext cx="469744" cy="259045"/>
    <xdr:sp macro="" textlink="">
      <xdr:nvSpPr>
        <xdr:cNvPr id="577" name="【認定こども園・幼稚園・保育所】&#10;一人当たり面積最大値テキスト">
          <a:extLst>
            <a:ext uri="{FF2B5EF4-FFF2-40B4-BE49-F238E27FC236}">
              <a16:creationId xmlns:a16="http://schemas.microsoft.com/office/drawing/2014/main" id="{1C8DC8C3-3E35-4651-B75C-7E382036D23E}"/>
            </a:ext>
          </a:extLst>
        </xdr:cNvPr>
        <xdr:cNvSpPr txBox="1"/>
      </xdr:nvSpPr>
      <xdr:spPr>
        <a:xfrm>
          <a:off x="22199600" y="5713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108585</xdr:rowOff>
    </xdr:from>
    <xdr:to>
      <xdr:col>116</xdr:col>
      <xdr:colOff>152400</xdr:colOff>
      <xdr:row>34</xdr:row>
      <xdr:rowOff>108585</xdr:rowOff>
    </xdr:to>
    <xdr:cxnSp macro="">
      <xdr:nvCxnSpPr>
        <xdr:cNvPr id="578" name="直線コネクタ 577">
          <a:extLst>
            <a:ext uri="{FF2B5EF4-FFF2-40B4-BE49-F238E27FC236}">
              <a16:creationId xmlns:a16="http://schemas.microsoft.com/office/drawing/2014/main" id="{6368AB2E-A7F3-4AA8-B5A1-0FF97941B947}"/>
            </a:ext>
          </a:extLst>
        </xdr:cNvPr>
        <xdr:cNvCxnSpPr/>
      </xdr:nvCxnSpPr>
      <xdr:spPr>
        <a:xfrm>
          <a:off x="22072600" y="5937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4462</xdr:rowOff>
    </xdr:from>
    <xdr:ext cx="469744" cy="259045"/>
    <xdr:sp macro="" textlink="">
      <xdr:nvSpPr>
        <xdr:cNvPr id="579" name="【認定こども園・幼稚園・保育所】&#10;一人当たり面積平均値テキスト">
          <a:extLst>
            <a:ext uri="{FF2B5EF4-FFF2-40B4-BE49-F238E27FC236}">
              <a16:creationId xmlns:a16="http://schemas.microsoft.com/office/drawing/2014/main" id="{20269B2B-285F-4662-A75E-27C641C38F4B}"/>
            </a:ext>
          </a:extLst>
        </xdr:cNvPr>
        <xdr:cNvSpPr txBox="1"/>
      </xdr:nvSpPr>
      <xdr:spPr>
        <a:xfrm>
          <a:off x="22199600" y="65195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153035</xdr:rowOff>
    </xdr:from>
    <xdr:to>
      <xdr:col>116</xdr:col>
      <xdr:colOff>114300</xdr:colOff>
      <xdr:row>39</xdr:row>
      <xdr:rowOff>83185</xdr:rowOff>
    </xdr:to>
    <xdr:sp macro="" textlink="">
      <xdr:nvSpPr>
        <xdr:cNvPr id="580" name="フローチャート: 判断 579">
          <a:extLst>
            <a:ext uri="{FF2B5EF4-FFF2-40B4-BE49-F238E27FC236}">
              <a16:creationId xmlns:a16="http://schemas.microsoft.com/office/drawing/2014/main" id="{7A0BD5B7-1E84-4752-8FAF-06765A21D5AC}"/>
            </a:ext>
          </a:extLst>
        </xdr:cNvPr>
        <xdr:cNvSpPr/>
      </xdr:nvSpPr>
      <xdr:spPr>
        <a:xfrm>
          <a:off x="22110700" y="6668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12065</xdr:rowOff>
    </xdr:from>
    <xdr:to>
      <xdr:col>112</xdr:col>
      <xdr:colOff>38100</xdr:colOff>
      <xdr:row>39</xdr:row>
      <xdr:rowOff>113665</xdr:rowOff>
    </xdr:to>
    <xdr:sp macro="" textlink="">
      <xdr:nvSpPr>
        <xdr:cNvPr id="581" name="フローチャート: 判断 580">
          <a:extLst>
            <a:ext uri="{FF2B5EF4-FFF2-40B4-BE49-F238E27FC236}">
              <a16:creationId xmlns:a16="http://schemas.microsoft.com/office/drawing/2014/main" id="{9C6EA921-3325-4849-8505-9A642D170D18}"/>
            </a:ext>
          </a:extLst>
        </xdr:cNvPr>
        <xdr:cNvSpPr/>
      </xdr:nvSpPr>
      <xdr:spPr>
        <a:xfrm>
          <a:off x="21272500" y="669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164465</xdr:rowOff>
    </xdr:from>
    <xdr:to>
      <xdr:col>107</xdr:col>
      <xdr:colOff>101600</xdr:colOff>
      <xdr:row>39</xdr:row>
      <xdr:rowOff>94615</xdr:rowOff>
    </xdr:to>
    <xdr:sp macro="" textlink="">
      <xdr:nvSpPr>
        <xdr:cNvPr id="582" name="フローチャート: 判断 581">
          <a:extLst>
            <a:ext uri="{FF2B5EF4-FFF2-40B4-BE49-F238E27FC236}">
              <a16:creationId xmlns:a16="http://schemas.microsoft.com/office/drawing/2014/main" id="{D02BCA5C-E2A4-4B65-92D6-785AC614CAE3}"/>
            </a:ext>
          </a:extLst>
        </xdr:cNvPr>
        <xdr:cNvSpPr/>
      </xdr:nvSpPr>
      <xdr:spPr>
        <a:xfrm>
          <a:off x="20383500" y="667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170180</xdr:rowOff>
    </xdr:from>
    <xdr:to>
      <xdr:col>102</xdr:col>
      <xdr:colOff>165100</xdr:colOff>
      <xdr:row>39</xdr:row>
      <xdr:rowOff>100330</xdr:rowOff>
    </xdr:to>
    <xdr:sp macro="" textlink="">
      <xdr:nvSpPr>
        <xdr:cNvPr id="583" name="フローチャート: 判断 582">
          <a:extLst>
            <a:ext uri="{FF2B5EF4-FFF2-40B4-BE49-F238E27FC236}">
              <a16:creationId xmlns:a16="http://schemas.microsoft.com/office/drawing/2014/main" id="{0B11D36B-F633-4FF5-B02C-91D8E488D466}"/>
            </a:ext>
          </a:extLst>
        </xdr:cNvPr>
        <xdr:cNvSpPr/>
      </xdr:nvSpPr>
      <xdr:spPr>
        <a:xfrm>
          <a:off x="19494500" y="668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15875</xdr:rowOff>
    </xdr:from>
    <xdr:to>
      <xdr:col>98</xdr:col>
      <xdr:colOff>38100</xdr:colOff>
      <xdr:row>39</xdr:row>
      <xdr:rowOff>117475</xdr:rowOff>
    </xdr:to>
    <xdr:sp macro="" textlink="">
      <xdr:nvSpPr>
        <xdr:cNvPr id="584" name="フローチャート: 判断 583">
          <a:extLst>
            <a:ext uri="{FF2B5EF4-FFF2-40B4-BE49-F238E27FC236}">
              <a16:creationId xmlns:a16="http://schemas.microsoft.com/office/drawing/2014/main" id="{5159C2BA-5DF7-4C22-9DD0-C306D2F081DE}"/>
            </a:ext>
          </a:extLst>
        </xdr:cNvPr>
        <xdr:cNvSpPr/>
      </xdr:nvSpPr>
      <xdr:spPr>
        <a:xfrm>
          <a:off x="18605500" y="670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D6F52CB4-600B-4393-8ED9-83626DB4639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id="{2B33D2AA-76DF-4BA8-BDF3-231419AAEF91}"/>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05CCB6B8-999F-4244-AE58-FC62E8BA17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1F1F43D4-8806-4EFF-9CE8-E15175F26A5D}"/>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63DB05BE-6157-48C5-BCDC-16D3D20C7F71}"/>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107315</xdr:rowOff>
    </xdr:from>
    <xdr:to>
      <xdr:col>116</xdr:col>
      <xdr:colOff>114300</xdr:colOff>
      <xdr:row>42</xdr:row>
      <xdr:rowOff>37465</xdr:rowOff>
    </xdr:to>
    <xdr:sp macro="" textlink="">
      <xdr:nvSpPr>
        <xdr:cNvPr id="590" name="楕円 589">
          <a:extLst>
            <a:ext uri="{FF2B5EF4-FFF2-40B4-BE49-F238E27FC236}">
              <a16:creationId xmlns:a16="http://schemas.microsoft.com/office/drawing/2014/main" id="{1A9AC3EA-9A61-4086-8D30-3655C63D2FB4}"/>
            </a:ext>
          </a:extLst>
        </xdr:cNvPr>
        <xdr:cNvSpPr/>
      </xdr:nvSpPr>
      <xdr:spPr>
        <a:xfrm>
          <a:off x="22110700" y="7136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22242</xdr:rowOff>
    </xdr:from>
    <xdr:ext cx="469744" cy="259045"/>
    <xdr:sp macro="" textlink="">
      <xdr:nvSpPr>
        <xdr:cNvPr id="591" name="【認定こども園・幼稚園・保育所】&#10;一人当たり面積該当値テキスト">
          <a:extLst>
            <a:ext uri="{FF2B5EF4-FFF2-40B4-BE49-F238E27FC236}">
              <a16:creationId xmlns:a16="http://schemas.microsoft.com/office/drawing/2014/main" id="{9B6C67CF-3FC8-4176-93BE-3B4561D24DDF}"/>
            </a:ext>
          </a:extLst>
        </xdr:cNvPr>
        <xdr:cNvSpPr txBox="1"/>
      </xdr:nvSpPr>
      <xdr:spPr>
        <a:xfrm>
          <a:off x="22199600" y="7051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109220</xdr:rowOff>
    </xdr:from>
    <xdr:to>
      <xdr:col>112</xdr:col>
      <xdr:colOff>38100</xdr:colOff>
      <xdr:row>42</xdr:row>
      <xdr:rowOff>39370</xdr:rowOff>
    </xdr:to>
    <xdr:sp macro="" textlink="">
      <xdr:nvSpPr>
        <xdr:cNvPr id="592" name="楕円 591">
          <a:extLst>
            <a:ext uri="{FF2B5EF4-FFF2-40B4-BE49-F238E27FC236}">
              <a16:creationId xmlns:a16="http://schemas.microsoft.com/office/drawing/2014/main" id="{44CEF945-4B22-415F-B420-18D08D89D153}"/>
            </a:ext>
          </a:extLst>
        </xdr:cNvPr>
        <xdr:cNvSpPr/>
      </xdr:nvSpPr>
      <xdr:spPr>
        <a:xfrm>
          <a:off x="21272500" y="713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158115</xdr:rowOff>
    </xdr:from>
    <xdr:to>
      <xdr:col>116</xdr:col>
      <xdr:colOff>63500</xdr:colOff>
      <xdr:row>41</xdr:row>
      <xdr:rowOff>160020</xdr:rowOff>
    </xdr:to>
    <xdr:cxnSp macro="">
      <xdr:nvCxnSpPr>
        <xdr:cNvPr id="593" name="直線コネクタ 592">
          <a:extLst>
            <a:ext uri="{FF2B5EF4-FFF2-40B4-BE49-F238E27FC236}">
              <a16:creationId xmlns:a16="http://schemas.microsoft.com/office/drawing/2014/main" id="{5D412879-A43A-4889-843E-C416D8FF9D75}"/>
            </a:ext>
          </a:extLst>
        </xdr:cNvPr>
        <xdr:cNvCxnSpPr/>
      </xdr:nvCxnSpPr>
      <xdr:spPr>
        <a:xfrm flipV="1">
          <a:off x="21323300" y="718756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109220</xdr:rowOff>
    </xdr:from>
    <xdr:to>
      <xdr:col>107</xdr:col>
      <xdr:colOff>101600</xdr:colOff>
      <xdr:row>42</xdr:row>
      <xdr:rowOff>39370</xdr:rowOff>
    </xdr:to>
    <xdr:sp macro="" textlink="">
      <xdr:nvSpPr>
        <xdr:cNvPr id="594" name="楕円 593">
          <a:extLst>
            <a:ext uri="{FF2B5EF4-FFF2-40B4-BE49-F238E27FC236}">
              <a16:creationId xmlns:a16="http://schemas.microsoft.com/office/drawing/2014/main" id="{CFB3C65E-3CAC-47D0-B420-ACFFA251D4E7}"/>
            </a:ext>
          </a:extLst>
        </xdr:cNvPr>
        <xdr:cNvSpPr/>
      </xdr:nvSpPr>
      <xdr:spPr>
        <a:xfrm>
          <a:off x="20383500" y="713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160020</xdr:rowOff>
    </xdr:from>
    <xdr:to>
      <xdr:col>111</xdr:col>
      <xdr:colOff>177800</xdr:colOff>
      <xdr:row>41</xdr:row>
      <xdr:rowOff>160020</xdr:rowOff>
    </xdr:to>
    <xdr:cxnSp macro="">
      <xdr:nvCxnSpPr>
        <xdr:cNvPr id="595" name="直線コネクタ 594">
          <a:extLst>
            <a:ext uri="{FF2B5EF4-FFF2-40B4-BE49-F238E27FC236}">
              <a16:creationId xmlns:a16="http://schemas.microsoft.com/office/drawing/2014/main" id="{D68E332A-4989-43AB-B708-002BFCAD7180}"/>
            </a:ext>
          </a:extLst>
        </xdr:cNvPr>
        <xdr:cNvCxnSpPr/>
      </xdr:nvCxnSpPr>
      <xdr:spPr>
        <a:xfrm>
          <a:off x="20434300" y="71894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111125</xdr:rowOff>
    </xdr:from>
    <xdr:to>
      <xdr:col>102</xdr:col>
      <xdr:colOff>165100</xdr:colOff>
      <xdr:row>42</xdr:row>
      <xdr:rowOff>41275</xdr:rowOff>
    </xdr:to>
    <xdr:sp macro="" textlink="">
      <xdr:nvSpPr>
        <xdr:cNvPr id="596" name="楕円 595">
          <a:extLst>
            <a:ext uri="{FF2B5EF4-FFF2-40B4-BE49-F238E27FC236}">
              <a16:creationId xmlns:a16="http://schemas.microsoft.com/office/drawing/2014/main" id="{1C4C3F2C-A95C-4598-8F02-83D4EED2A186}"/>
            </a:ext>
          </a:extLst>
        </xdr:cNvPr>
        <xdr:cNvSpPr/>
      </xdr:nvSpPr>
      <xdr:spPr>
        <a:xfrm>
          <a:off x="19494500" y="714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160020</xdr:rowOff>
    </xdr:from>
    <xdr:to>
      <xdr:col>107</xdr:col>
      <xdr:colOff>50800</xdr:colOff>
      <xdr:row>41</xdr:row>
      <xdr:rowOff>161925</xdr:rowOff>
    </xdr:to>
    <xdr:cxnSp macro="">
      <xdr:nvCxnSpPr>
        <xdr:cNvPr id="597" name="直線コネクタ 596">
          <a:extLst>
            <a:ext uri="{FF2B5EF4-FFF2-40B4-BE49-F238E27FC236}">
              <a16:creationId xmlns:a16="http://schemas.microsoft.com/office/drawing/2014/main" id="{4C5221CC-A066-41FF-B1DC-18F660476708}"/>
            </a:ext>
          </a:extLst>
        </xdr:cNvPr>
        <xdr:cNvCxnSpPr/>
      </xdr:nvCxnSpPr>
      <xdr:spPr>
        <a:xfrm flipV="1">
          <a:off x="19545300" y="718947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111125</xdr:rowOff>
    </xdr:from>
    <xdr:to>
      <xdr:col>98</xdr:col>
      <xdr:colOff>38100</xdr:colOff>
      <xdr:row>42</xdr:row>
      <xdr:rowOff>41275</xdr:rowOff>
    </xdr:to>
    <xdr:sp macro="" textlink="">
      <xdr:nvSpPr>
        <xdr:cNvPr id="598" name="楕円 597">
          <a:extLst>
            <a:ext uri="{FF2B5EF4-FFF2-40B4-BE49-F238E27FC236}">
              <a16:creationId xmlns:a16="http://schemas.microsoft.com/office/drawing/2014/main" id="{34CEE4C1-C1E1-4F45-8622-1ADA9A8D8DC1}"/>
            </a:ext>
          </a:extLst>
        </xdr:cNvPr>
        <xdr:cNvSpPr/>
      </xdr:nvSpPr>
      <xdr:spPr>
        <a:xfrm>
          <a:off x="18605500" y="714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161925</xdr:rowOff>
    </xdr:from>
    <xdr:to>
      <xdr:col>102</xdr:col>
      <xdr:colOff>114300</xdr:colOff>
      <xdr:row>41</xdr:row>
      <xdr:rowOff>161925</xdr:rowOff>
    </xdr:to>
    <xdr:cxnSp macro="">
      <xdr:nvCxnSpPr>
        <xdr:cNvPr id="599" name="直線コネクタ 598">
          <a:extLst>
            <a:ext uri="{FF2B5EF4-FFF2-40B4-BE49-F238E27FC236}">
              <a16:creationId xmlns:a16="http://schemas.microsoft.com/office/drawing/2014/main" id="{1131D544-F986-4C22-9E6E-018F6ECC48C9}"/>
            </a:ext>
          </a:extLst>
        </xdr:cNvPr>
        <xdr:cNvCxnSpPr/>
      </xdr:nvCxnSpPr>
      <xdr:spPr>
        <a:xfrm>
          <a:off x="18656300" y="71913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130192</xdr:rowOff>
    </xdr:from>
    <xdr:ext cx="469744" cy="259045"/>
    <xdr:sp macro="" textlink="">
      <xdr:nvSpPr>
        <xdr:cNvPr id="600" name="n_1aveValue【認定こども園・幼稚園・保育所】&#10;一人当たり面積">
          <a:extLst>
            <a:ext uri="{FF2B5EF4-FFF2-40B4-BE49-F238E27FC236}">
              <a16:creationId xmlns:a16="http://schemas.microsoft.com/office/drawing/2014/main" id="{CCA9BC22-C82A-4439-9F9E-47134C100875}"/>
            </a:ext>
          </a:extLst>
        </xdr:cNvPr>
        <xdr:cNvSpPr txBox="1"/>
      </xdr:nvSpPr>
      <xdr:spPr>
        <a:xfrm>
          <a:off x="21075727" y="6473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111142</xdr:rowOff>
    </xdr:from>
    <xdr:ext cx="469744" cy="259045"/>
    <xdr:sp macro="" textlink="">
      <xdr:nvSpPr>
        <xdr:cNvPr id="601" name="n_2aveValue【認定こども園・幼稚園・保育所】&#10;一人当たり面積">
          <a:extLst>
            <a:ext uri="{FF2B5EF4-FFF2-40B4-BE49-F238E27FC236}">
              <a16:creationId xmlns:a16="http://schemas.microsoft.com/office/drawing/2014/main" id="{9A5B1473-A743-4918-A1F0-55F30271B2AB}"/>
            </a:ext>
          </a:extLst>
        </xdr:cNvPr>
        <xdr:cNvSpPr txBox="1"/>
      </xdr:nvSpPr>
      <xdr:spPr>
        <a:xfrm>
          <a:off x="20199427" y="6454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116857</xdr:rowOff>
    </xdr:from>
    <xdr:ext cx="469744" cy="259045"/>
    <xdr:sp macro="" textlink="">
      <xdr:nvSpPr>
        <xdr:cNvPr id="602" name="n_3aveValue【認定こども園・幼稚園・保育所】&#10;一人当たり面積">
          <a:extLst>
            <a:ext uri="{FF2B5EF4-FFF2-40B4-BE49-F238E27FC236}">
              <a16:creationId xmlns:a16="http://schemas.microsoft.com/office/drawing/2014/main" id="{163AD3F6-7944-44D2-B8BF-C85122798567}"/>
            </a:ext>
          </a:extLst>
        </xdr:cNvPr>
        <xdr:cNvSpPr txBox="1"/>
      </xdr:nvSpPr>
      <xdr:spPr>
        <a:xfrm>
          <a:off x="19310427" y="646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134002</xdr:rowOff>
    </xdr:from>
    <xdr:ext cx="469744" cy="259045"/>
    <xdr:sp macro="" textlink="">
      <xdr:nvSpPr>
        <xdr:cNvPr id="603" name="n_4aveValue【認定こども園・幼稚園・保育所】&#10;一人当たり面積">
          <a:extLst>
            <a:ext uri="{FF2B5EF4-FFF2-40B4-BE49-F238E27FC236}">
              <a16:creationId xmlns:a16="http://schemas.microsoft.com/office/drawing/2014/main" id="{02291A51-C675-4F62-90B1-0626B47DDA12}"/>
            </a:ext>
          </a:extLst>
        </xdr:cNvPr>
        <xdr:cNvSpPr txBox="1"/>
      </xdr:nvSpPr>
      <xdr:spPr>
        <a:xfrm>
          <a:off x="18421427" y="6477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42</xdr:row>
      <xdr:rowOff>30497</xdr:rowOff>
    </xdr:from>
    <xdr:ext cx="469744" cy="259045"/>
    <xdr:sp macro="" textlink="">
      <xdr:nvSpPr>
        <xdr:cNvPr id="604" name="n_1mainValue【認定こども園・幼稚園・保育所】&#10;一人当たり面積">
          <a:extLst>
            <a:ext uri="{FF2B5EF4-FFF2-40B4-BE49-F238E27FC236}">
              <a16:creationId xmlns:a16="http://schemas.microsoft.com/office/drawing/2014/main" id="{E5CB8A1A-CF6F-41A2-B6DC-9AB7715AB0EE}"/>
            </a:ext>
          </a:extLst>
        </xdr:cNvPr>
        <xdr:cNvSpPr txBox="1"/>
      </xdr:nvSpPr>
      <xdr:spPr>
        <a:xfrm>
          <a:off x="21075727" y="723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42</xdr:row>
      <xdr:rowOff>30497</xdr:rowOff>
    </xdr:from>
    <xdr:ext cx="469744" cy="259045"/>
    <xdr:sp macro="" textlink="">
      <xdr:nvSpPr>
        <xdr:cNvPr id="605" name="n_2mainValue【認定こども園・幼稚園・保育所】&#10;一人当たり面積">
          <a:extLst>
            <a:ext uri="{FF2B5EF4-FFF2-40B4-BE49-F238E27FC236}">
              <a16:creationId xmlns:a16="http://schemas.microsoft.com/office/drawing/2014/main" id="{40F6B1C2-6560-4576-987F-030C9CA4180E}"/>
            </a:ext>
          </a:extLst>
        </xdr:cNvPr>
        <xdr:cNvSpPr txBox="1"/>
      </xdr:nvSpPr>
      <xdr:spPr>
        <a:xfrm>
          <a:off x="20199427" y="723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42</xdr:row>
      <xdr:rowOff>32402</xdr:rowOff>
    </xdr:from>
    <xdr:ext cx="469744" cy="259045"/>
    <xdr:sp macro="" textlink="">
      <xdr:nvSpPr>
        <xdr:cNvPr id="606" name="n_3mainValue【認定こども園・幼稚園・保育所】&#10;一人当たり面積">
          <a:extLst>
            <a:ext uri="{FF2B5EF4-FFF2-40B4-BE49-F238E27FC236}">
              <a16:creationId xmlns:a16="http://schemas.microsoft.com/office/drawing/2014/main" id="{048E940D-CFD5-479B-9616-CE8A0D91056A}"/>
            </a:ext>
          </a:extLst>
        </xdr:cNvPr>
        <xdr:cNvSpPr txBox="1"/>
      </xdr:nvSpPr>
      <xdr:spPr>
        <a:xfrm>
          <a:off x="19310427" y="7233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42</xdr:row>
      <xdr:rowOff>32402</xdr:rowOff>
    </xdr:from>
    <xdr:ext cx="469744" cy="259045"/>
    <xdr:sp macro="" textlink="">
      <xdr:nvSpPr>
        <xdr:cNvPr id="607" name="n_4mainValue【認定こども園・幼稚園・保育所】&#10;一人当たり面積">
          <a:extLst>
            <a:ext uri="{FF2B5EF4-FFF2-40B4-BE49-F238E27FC236}">
              <a16:creationId xmlns:a16="http://schemas.microsoft.com/office/drawing/2014/main" id="{529D67EC-9D5D-4635-AF04-A2FDE9EC0AC2}"/>
            </a:ext>
          </a:extLst>
        </xdr:cNvPr>
        <xdr:cNvSpPr txBox="1"/>
      </xdr:nvSpPr>
      <xdr:spPr>
        <a:xfrm>
          <a:off x="18421427" y="7233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8" name="正方形/長方形 607">
          <a:extLst>
            <a:ext uri="{FF2B5EF4-FFF2-40B4-BE49-F238E27FC236}">
              <a16:creationId xmlns:a16="http://schemas.microsoft.com/office/drawing/2014/main" id="{8685E8EA-B9E7-4BB3-89F2-BB12CA09764B}"/>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9" name="正方形/長方形 608">
          <a:extLst>
            <a:ext uri="{FF2B5EF4-FFF2-40B4-BE49-F238E27FC236}">
              <a16:creationId xmlns:a16="http://schemas.microsoft.com/office/drawing/2014/main" id="{4860694F-5E3E-4592-AE52-C333A4BC593B}"/>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0" name="正方形/長方形 609">
          <a:extLst>
            <a:ext uri="{FF2B5EF4-FFF2-40B4-BE49-F238E27FC236}">
              <a16:creationId xmlns:a16="http://schemas.microsoft.com/office/drawing/2014/main" id="{B01C3A0F-CE9F-4976-B5CB-A8191C99B8CB}"/>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1" name="正方形/長方形 610">
          <a:extLst>
            <a:ext uri="{FF2B5EF4-FFF2-40B4-BE49-F238E27FC236}">
              <a16:creationId xmlns:a16="http://schemas.microsoft.com/office/drawing/2014/main" id="{3801DF20-2390-4DA7-89ED-E9351B969747}"/>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2" name="正方形/長方形 611">
          <a:extLst>
            <a:ext uri="{FF2B5EF4-FFF2-40B4-BE49-F238E27FC236}">
              <a16:creationId xmlns:a16="http://schemas.microsoft.com/office/drawing/2014/main" id="{3D3AFD41-359F-4037-9BF6-487F01A28222}"/>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3" name="正方形/長方形 612">
          <a:extLst>
            <a:ext uri="{FF2B5EF4-FFF2-40B4-BE49-F238E27FC236}">
              <a16:creationId xmlns:a16="http://schemas.microsoft.com/office/drawing/2014/main" id="{7724D724-1E5E-4E95-972C-6F60956897C8}"/>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4" name="正方形/長方形 613">
          <a:extLst>
            <a:ext uri="{FF2B5EF4-FFF2-40B4-BE49-F238E27FC236}">
              <a16:creationId xmlns:a16="http://schemas.microsoft.com/office/drawing/2014/main" id="{8BBE78AE-2BA0-41AF-84BC-D26544E03A4F}"/>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5" name="正方形/長方形 614">
          <a:extLst>
            <a:ext uri="{FF2B5EF4-FFF2-40B4-BE49-F238E27FC236}">
              <a16:creationId xmlns:a16="http://schemas.microsoft.com/office/drawing/2014/main" id="{631CEC76-726C-452A-A660-D5E4F3FEEC9E}"/>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6" name="テキスト ボックス 615">
          <a:extLst>
            <a:ext uri="{FF2B5EF4-FFF2-40B4-BE49-F238E27FC236}">
              <a16:creationId xmlns:a16="http://schemas.microsoft.com/office/drawing/2014/main" id="{56262CC3-6601-4DC5-9A60-466A52A4A42D}"/>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7" name="直線コネクタ 616">
          <a:extLst>
            <a:ext uri="{FF2B5EF4-FFF2-40B4-BE49-F238E27FC236}">
              <a16:creationId xmlns:a16="http://schemas.microsoft.com/office/drawing/2014/main" id="{7883127A-62B4-4270-BC38-CB10EAA64A5A}"/>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8" name="テキスト ボックス 617">
          <a:extLst>
            <a:ext uri="{FF2B5EF4-FFF2-40B4-BE49-F238E27FC236}">
              <a16:creationId xmlns:a16="http://schemas.microsoft.com/office/drawing/2014/main" id="{1CD64EF7-4DDC-40C5-B722-11E13F99B6D4}"/>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9" name="直線コネクタ 618">
          <a:extLst>
            <a:ext uri="{FF2B5EF4-FFF2-40B4-BE49-F238E27FC236}">
              <a16:creationId xmlns:a16="http://schemas.microsoft.com/office/drawing/2014/main" id="{5F7FC520-8722-40E4-9443-841C68C53C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620" name="テキスト ボックス 619">
          <a:extLst>
            <a:ext uri="{FF2B5EF4-FFF2-40B4-BE49-F238E27FC236}">
              <a16:creationId xmlns:a16="http://schemas.microsoft.com/office/drawing/2014/main" id="{3CD2EF4F-4E85-4B08-9435-C21A1882D0BC}"/>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1" name="直線コネクタ 620">
          <a:extLst>
            <a:ext uri="{FF2B5EF4-FFF2-40B4-BE49-F238E27FC236}">
              <a16:creationId xmlns:a16="http://schemas.microsoft.com/office/drawing/2014/main" id="{1D60610A-5A01-4FE8-9BAA-CF19560C94F2}"/>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2" name="テキスト ボックス 621">
          <a:extLst>
            <a:ext uri="{FF2B5EF4-FFF2-40B4-BE49-F238E27FC236}">
              <a16:creationId xmlns:a16="http://schemas.microsoft.com/office/drawing/2014/main" id="{B7F72F33-E07C-4412-8D7C-F940FBDB262B}"/>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3" name="直線コネクタ 622">
          <a:extLst>
            <a:ext uri="{FF2B5EF4-FFF2-40B4-BE49-F238E27FC236}">
              <a16:creationId xmlns:a16="http://schemas.microsoft.com/office/drawing/2014/main" id="{0F4D9895-6175-44C1-AECF-287D4F7F33CE}"/>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4" name="テキスト ボックス 623">
          <a:extLst>
            <a:ext uri="{FF2B5EF4-FFF2-40B4-BE49-F238E27FC236}">
              <a16:creationId xmlns:a16="http://schemas.microsoft.com/office/drawing/2014/main" id="{B1692197-EC9E-4659-9291-8727BF64E9BA}"/>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5" name="直線コネクタ 624">
          <a:extLst>
            <a:ext uri="{FF2B5EF4-FFF2-40B4-BE49-F238E27FC236}">
              <a16:creationId xmlns:a16="http://schemas.microsoft.com/office/drawing/2014/main" id="{D43080F3-4E59-4AD8-B740-26CF973D75B5}"/>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6" name="テキスト ボックス 625">
          <a:extLst>
            <a:ext uri="{FF2B5EF4-FFF2-40B4-BE49-F238E27FC236}">
              <a16:creationId xmlns:a16="http://schemas.microsoft.com/office/drawing/2014/main" id="{F3D40E5C-EBFC-424C-84F4-9E39E5A7A9FE}"/>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7" name="直線コネクタ 626">
          <a:extLst>
            <a:ext uri="{FF2B5EF4-FFF2-40B4-BE49-F238E27FC236}">
              <a16:creationId xmlns:a16="http://schemas.microsoft.com/office/drawing/2014/main" id="{87B82EA7-B384-458D-A334-6FDBA6034ACE}"/>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8" name="テキスト ボックス 627">
          <a:extLst>
            <a:ext uri="{FF2B5EF4-FFF2-40B4-BE49-F238E27FC236}">
              <a16:creationId xmlns:a16="http://schemas.microsoft.com/office/drawing/2014/main" id="{DF641934-528A-4049-8392-4011983183F4}"/>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9" name="直線コネクタ 628">
          <a:extLst>
            <a:ext uri="{FF2B5EF4-FFF2-40B4-BE49-F238E27FC236}">
              <a16:creationId xmlns:a16="http://schemas.microsoft.com/office/drawing/2014/main" id="{A66FE76E-9354-4315-ADC7-8370276893B5}"/>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630" name="テキスト ボックス 629">
          <a:extLst>
            <a:ext uri="{FF2B5EF4-FFF2-40B4-BE49-F238E27FC236}">
              <a16:creationId xmlns:a16="http://schemas.microsoft.com/office/drawing/2014/main" id="{19B9FF5D-0096-424F-9B99-6918B57DCDB8}"/>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1" name="直線コネクタ 630">
          <a:extLst>
            <a:ext uri="{FF2B5EF4-FFF2-40B4-BE49-F238E27FC236}">
              <a16:creationId xmlns:a16="http://schemas.microsoft.com/office/drawing/2014/main" id="{B111832B-78A7-4EE1-A8FD-442D705D8239}"/>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32" name="テキスト ボックス 631">
          <a:extLst>
            <a:ext uri="{FF2B5EF4-FFF2-40B4-BE49-F238E27FC236}">
              <a16:creationId xmlns:a16="http://schemas.microsoft.com/office/drawing/2014/main" id="{73C18E5A-594A-461C-BDDF-90B657D68044}"/>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3" name="【学校施設】&#10;有形固定資産減価償却率グラフ枠">
          <a:extLst>
            <a:ext uri="{FF2B5EF4-FFF2-40B4-BE49-F238E27FC236}">
              <a16:creationId xmlns:a16="http://schemas.microsoft.com/office/drawing/2014/main" id="{750D61B9-02F7-4639-9794-5D280E961F36}"/>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44087</xdr:rowOff>
    </xdr:from>
    <xdr:to>
      <xdr:col>85</xdr:col>
      <xdr:colOff>126364</xdr:colOff>
      <xdr:row>64</xdr:row>
      <xdr:rowOff>55517</xdr:rowOff>
    </xdr:to>
    <xdr:cxnSp macro="">
      <xdr:nvCxnSpPr>
        <xdr:cNvPr id="634" name="直線コネクタ 633">
          <a:extLst>
            <a:ext uri="{FF2B5EF4-FFF2-40B4-BE49-F238E27FC236}">
              <a16:creationId xmlns:a16="http://schemas.microsoft.com/office/drawing/2014/main" id="{FA70B7C4-6AFF-4091-8F1B-B75068F41297}"/>
            </a:ext>
          </a:extLst>
        </xdr:cNvPr>
        <xdr:cNvCxnSpPr/>
      </xdr:nvCxnSpPr>
      <xdr:spPr>
        <a:xfrm flipV="1">
          <a:off x="16318864" y="9473837"/>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59344</xdr:rowOff>
    </xdr:from>
    <xdr:ext cx="405111" cy="259045"/>
    <xdr:sp macro="" textlink="">
      <xdr:nvSpPr>
        <xdr:cNvPr id="635" name="【学校施設】&#10;有形固定資産減価償却率最小値テキスト">
          <a:extLst>
            <a:ext uri="{FF2B5EF4-FFF2-40B4-BE49-F238E27FC236}">
              <a16:creationId xmlns:a16="http://schemas.microsoft.com/office/drawing/2014/main" id="{78AEA42E-3457-4AB0-B4FB-BECB6D2A233B}"/>
            </a:ext>
          </a:extLst>
        </xdr:cNvPr>
        <xdr:cNvSpPr txBox="1"/>
      </xdr:nvSpPr>
      <xdr:spPr>
        <a:xfrm>
          <a:off x="16357600" y="11032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55517</xdr:rowOff>
    </xdr:from>
    <xdr:to>
      <xdr:col>86</xdr:col>
      <xdr:colOff>25400</xdr:colOff>
      <xdr:row>64</xdr:row>
      <xdr:rowOff>55517</xdr:rowOff>
    </xdr:to>
    <xdr:cxnSp macro="">
      <xdr:nvCxnSpPr>
        <xdr:cNvPr id="636" name="直線コネクタ 635">
          <a:extLst>
            <a:ext uri="{FF2B5EF4-FFF2-40B4-BE49-F238E27FC236}">
              <a16:creationId xmlns:a16="http://schemas.microsoft.com/office/drawing/2014/main" id="{ECF709AC-BA1C-4081-AE2A-6093F1066657}"/>
            </a:ext>
          </a:extLst>
        </xdr:cNvPr>
        <xdr:cNvCxnSpPr/>
      </xdr:nvCxnSpPr>
      <xdr:spPr>
        <a:xfrm>
          <a:off x="16230600" y="11028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162214</xdr:rowOff>
    </xdr:from>
    <xdr:ext cx="405111" cy="259045"/>
    <xdr:sp macro="" textlink="">
      <xdr:nvSpPr>
        <xdr:cNvPr id="637" name="【学校施設】&#10;有形固定資産減価償却率最大値テキスト">
          <a:extLst>
            <a:ext uri="{FF2B5EF4-FFF2-40B4-BE49-F238E27FC236}">
              <a16:creationId xmlns:a16="http://schemas.microsoft.com/office/drawing/2014/main" id="{BC6D372C-BBB0-40E5-B19A-7F48E52AC91B}"/>
            </a:ext>
          </a:extLst>
        </xdr:cNvPr>
        <xdr:cNvSpPr txBox="1"/>
      </xdr:nvSpPr>
      <xdr:spPr>
        <a:xfrm>
          <a:off x="16357600" y="9249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44087</xdr:rowOff>
    </xdr:from>
    <xdr:to>
      <xdr:col>86</xdr:col>
      <xdr:colOff>25400</xdr:colOff>
      <xdr:row>55</xdr:row>
      <xdr:rowOff>44087</xdr:rowOff>
    </xdr:to>
    <xdr:cxnSp macro="">
      <xdr:nvCxnSpPr>
        <xdr:cNvPr id="638" name="直線コネクタ 637">
          <a:extLst>
            <a:ext uri="{FF2B5EF4-FFF2-40B4-BE49-F238E27FC236}">
              <a16:creationId xmlns:a16="http://schemas.microsoft.com/office/drawing/2014/main" id="{BF9CC33C-85F9-4A07-A336-D4D187B7202A}"/>
            </a:ext>
          </a:extLst>
        </xdr:cNvPr>
        <xdr:cNvCxnSpPr/>
      </xdr:nvCxnSpPr>
      <xdr:spPr>
        <a:xfrm>
          <a:off x="16230600" y="947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21062</xdr:rowOff>
    </xdr:from>
    <xdr:ext cx="405111" cy="259045"/>
    <xdr:sp macro="" textlink="">
      <xdr:nvSpPr>
        <xdr:cNvPr id="639" name="【学校施設】&#10;有形固定資産減価償却率平均値テキスト">
          <a:extLst>
            <a:ext uri="{FF2B5EF4-FFF2-40B4-BE49-F238E27FC236}">
              <a16:creationId xmlns:a16="http://schemas.microsoft.com/office/drawing/2014/main" id="{0CA64F59-99F6-4B6D-B819-609E398DF92E}"/>
            </a:ext>
          </a:extLst>
        </xdr:cNvPr>
        <xdr:cNvSpPr txBox="1"/>
      </xdr:nvSpPr>
      <xdr:spPr>
        <a:xfrm>
          <a:off x="16357600" y="101366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169635</xdr:rowOff>
    </xdr:from>
    <xdr:to>
      <xdr:col>85</xdr:col>
      <xdr:colOff>177800</xdr:colOff>
      <xdr:row>60</xdr:row>
      <xdr:rowOff>99785</xdr:rowOff>
    </xdr:to>
    <xdr:sp macro="" textlink="">
      <xdr:nvSpPr>
        <xdr:cNvPr id="640" name="フローチャート: 判断 639">
          <a:extLst>
            <a:ext uri="{FF2B5EF4-FFF2-40B4-BE49-F238E27FC236}">
              <a16:creationId xmlns:a16="http://schemas.microsoft.com/office/drawing/2014/main" id="{410381FD-5510-41A4-9B58-7358827AA688}"/>
            </a:ext>
          </a:extLst>
        </xdr:cNvPr>
        <xdr:cNvSpPr/>
      </xdr:nvSpPr>
      <xdr:spPr>
        <a:xfrm>
          <a:off x="16268700" y="1028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169635</xdr:rowOff>
    </xdr:from>
    <xdr:to>
      <xdr:col>81</xdr:col>
      <xdr:colOff>101600</xdr:colOff>
      <xdr:row>60</xdr:row>
      <xdr:rowOff>99785</xdr:rowOff>
    </xdr:to>
    <xdr:sp macro="" textlink="">
      <xdr:nvSpPr>
        <xdr:cNvPr id="641" name="フローチャート: 判断 640">
          <a:extLst>
            <a:ext uri="{FF2B5EF4-FFF2-40B4-BE49-F238E27FC236}">
              <a16:creationId xmlns:a16="http://schemas.microsoft.com/office/drawing/2014/main" id="{32D6C9E3-21F1-4413-8678-1362A5057232}"/>
            </a:ext>
          </a:extLst>
        </xdr:cNvPr>
        <xdr:cNvSpPr/>
      </xdr:nvSpPr>
      <xdr:spPr>
        <a:xfrm>
          <a:off x="15430500" y="1028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101056</xdr:rowOff>
    </xdr:from>
    <xdr:to>
      <xdr:col>76</xdr:col>
      <xdr:colOff>165100</xdr:colOff>
      <xdr:row>60</xdr:row>
      <xdr:rowOff>31206</xdr:rowOff>
    </xdr:to>
    <xdr:sp macro="" textlink="">
      <xdr:nvSpPr>
        <xdr:cNvPr id="642" name="フローチャート: 判断 641">
          <a:extLst>
            <a:ext uri="{FF2B5EF4-FFF2-40B4-BE49-F238E27FC236}">
              <a16:creationId xmlns:a16="http://schemas.microsoft.com/office/drawing/2014/main" id="{C688F0A7-156E-4B55-AA0E-A6591AC7C07C}"/>
            </a:ext>
          </a:extLst>
        </xdr:cNvPr>
        <xdr:cNvSpPr/>
      </xdr:nvSpPr>
      <xdr:spPr>
        <a:xfrm>
          <a:off x="14541500" y="1021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127181</xdr:rowOff>
    </xdr:from>
    <xdr:to>
      <xdr:col>72</xdr:col>
      <xdr:colOff>38100</xdr:colOff>
      <xdr:row>60</xdr:row>
      <xdr:rowOff>57331</xdr:rowOff>
    </xdr:to>
    <xdr:sp macro="" textlink="">
      <xdr:nvSpPr>
        <xdr:cNvPr id="643" name="フローチャート: 判断 642">
          <a:extLst>
            <a:ext uri="{FF2B5EF4-FFF2-40B4-BE49-F238E27FC236}">
              <a16:creationId xmlns:a16="http://schemas.microsoft.com/office/drawing/2014/main" id="{2671F1D3-3D7A-4321-8FCC-0E9D06F8A951}"/>
            </a:ext>
          </a:extLst>
        </xdr:cNvPr>
        <xdr:cNvSpPr/>
      </xdr:nvSpPr>
      <xdr:spPr>
        <a:xfrm>
          <a:off x="13652500" y="102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94524</xdr:rowOff>
    </xdr:from>
    <xdr:to>
      <xdr:col>67</xdr:col>
      <xdr:colOff>101600</xdr:colOff>
      <xdr:row>60</xdr:row>
      <xdr:rowOff>24674</xdr:rowOff>
    </xdr:to>
    <xdr:sp macro="" textlink="">
      <xdr:nvSpPr>
        <xdr:cNvPr id="644" name="フローチャート: 判断 643">
          <a:extLst>
            <a:ext uri="{FF2B5EF4-FFF2-40B4-BE49-F238E27FC236}">
              <a16:creationId xmlns:a16="http://schemas.microsoft.com/office/drawing/2014/main" id="{CFE8DB0D-BE3B-4744-806F-F890543150D2}"/>
            </a:ext>
          </a:extLst>
        </xdr:cNvPr>
        <xdr:cNvSpPr/>
      </xdr:nvSpPr>
      <xdr:spPr>
        <a:xfrm>
          <a:off x="12763500" y="1021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F6A500F2-4CBA-4FED-A762-F9528C679D92}"/>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49C8C92D-DF2C-4666-8835-8179266191DC}"/>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2D1E43BF-B167-435A-A13A-3A4130DC9965}"/>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A06BF40F-0411-4E8F-A7EF-DD33166220D8}"/>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9" name="テキスト ボックス 648">
          <a:extLst>
            <a:ext uri="{FF2B5EF4-FFF2-40B4-BE49-F238E27FC236}">
              <a16:creationId xmlns:a16="http://schemas.microsoft.com/office/drawing/2014/main" id="{BD902DF3-CA42-4515-844E-36BD5DE73AA3}"/>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43906</xdr:rowOff>
    </xdr:from>
    <xdr:to>
      <xdr:col>85</xdr:col>
      <xdr:colOff>177800</xdr:colOff>
      <xdr:row>62</xdr:row>
      <xdr:rowOff>145506</xdr:rowOff>
    </xdr:to>
    <xdr:sp macro="" textlink="">
      <xdr:nvSpPr>
        <xdr:cNvPr id="650" name="楕円 649">
          <a:extLst>
            <a:ext uri="{FF2B5EF4-FFF2-40B4-BE49-F238E27FC236}">
              <a16:creationId xmlns:a16="http://schemas.microsoft.com/office/drawing/2014/main" id="{A70A166B-2226-4BAC-B318-7240CC64A246}"/>
            </a:ext>
          </a:extLst>
        </xdr:cNvPr>
        <xdr:cNvSpPr/>
      </xdr:nvSpPr>
      <xdr:spPr>
        <a:xfrm>
          <a:off x="16268700" y="1067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22333</xdr:rowOff>
    </xdr:from>
    <xdr:ext cx="405111" cy="259045"/>
    <xdr:sp macro="" textlink="">
      <xdr:nvSpPr>
        <xdr:cNvPr id="651" name="【学校施設】&#10;有形固定資産減価償却率該当値テキスト">
          <a:extLst>
            <a:ext uri="{FF2B5EF4-FFF2-40B4-BE49-F238E27FC236}">
              <a16:creationId xmlns:a16="http://schemas.microsoft.com/office/drawing/2014/main" id="{40603E4D-3AE5-414B-9329-31517247D8AB}"/>
            </a:ext>
          </a:extLst>
        </xdr:cNvPr>
        <xdr:cNvSpPr txBox="1"/>
      </xdr:nvSpPr>
      <xdr:spPr>
        <a:xfrm>
          <a:off x="16357600" y="10652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133713</xdr:rowOff>
    </xdr:from>
    <xdr:to>
      <xdr:col>81</xdr:col>
      <xdr:colOff>101600</xdr:colOff>
      <xdr:row>62</xdr:row>
      <xdr:rowOff>63863</xdr:rowOff>
    </xdr:to>
    <xdr:sp macro="" textlink="">
      <xdr:nvSpPr>
        <xdr:cNvPr id="652" name="楕円 651">
          <a:extLst>
            <a:ext uri="{FF2B5EF4-FFF2-40B4-BE49-F238E27FC236}">
              <a16:creationId xmlns:a16="http://schemas.microsoft.com/office/drawing/2014/main" id="{DB259A4E-05EC-436B-9CFA-2833121847E1}"/>
            </a:ext>
          </a:extLst>
        </xdr:cNvPr>
        <xdr:cNvSpPr/>
      </xdr:nvSpPr>
      <xdr:spPr>
        <a:xfrm>
          <a:off x="15430500" y="1059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13063</xdr:rowOff>
    </xdr:from>
    <xdr:to>
      <xdr:col>85</xdr:col>
      <xdr:colOff>127000</xdr:colOff>
      <xdr:row>62</xdr:row>
      <xdr:rowOff>94706</xdr:rowOff>
    </xdr:to>
    <xdr:cxnSp macro="">
      <xdr:nvCxnSpPr>
        <xdr:cNvPr id="653" name="直線コネクタ 652">
          <a:extLst>
            <a:ext uri="{FF2B5EF4-FFF2-40B4-BE49-F238E27FC236}">
              <a16:creationId xmlns:a16="http://schemas.microsoft.com/office/drawing/2014/main" id="{6A86FC0D-F255-453D-921A-F52F2E12061A}"/>
            </a:ext>
          </a:extLst>
        </xdr:cNvPr>
        <xdr:cNvCxnSpPr/>
      </xdr:nvCxnSpPr>
      <xdr:spPr>
        <a:xfrm>
          <a:off x="15481300" y="10642963"/>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110853</xdr:rowOff>
    </xdr:from>
    <xdr:to>
      <xdr:col>76</xdr:col>
      <xdr:colOff>165100</xdr:colOff>
      <xdr:row>62</xdr:row>
      <xdr:rowOff>41003</xdr:rowOff>
    </xdr:to>
    <xdr:sp macro="" textlink="">
      <xdr:nvSpPr>
        <xdr:cNvPr id="654" name="楕円 653">
          <a:extLst>
            <a:ext uri="{FF2B5EF4-FFF2-40B4-BE49-F238E27FC236}">
              <a16:creationId xmlns:a16="http://schemas.microsoft.com/office/drawing/2014/main" id="{765D7CC6-BD56-483A-BA90-0E3FBDF434CA}"/>
            </a:ext>
          </a:extLst>
        </xdr:cNvPr>
        <xdr:cNvSpPr/>
      </xdr:nvSpPr>
      <xdr:spPr>
        <a:xfrm>
          <a:off x="14541500" y="1056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161653</xdr:rowOff>
    </xdr:from>
    <xdr:to>
      <xdr:col>81</xdr:col>
      <xdr:colOff>50800</xdr:colOff>
      <xdr:row>62</xdr:row>
      <xdr:rowOff>13063</xdr:rowOff>
    </xdr:to>
    <xdr:cxnSp macro="">
      <xdr:nvCxnSpPr>
        <xdr:cNvPr id="655" name="直線コネクタ 654">
          <a:extLst>
            <a:ext uri="{FF2B5EF4-FFF2-40B4-BE49-F238E27FC236}">
              <a16:creationId xmlns:a16="http://schemas.microsoft.com/office/drawing/2014/main" id="{04634EC3-CA56-428B-BAD6-D497B97F6A10}"/>
            </a:ext>
          </a:extLst>
        </xdr:cNvPr>
        <xdr:cNvCxnSpPr/>
      </xdr:nvCxnSpPr>
      <xdr:spPr>
        <a:xfrm>
          <a:off x="14592300" y="10620103"/>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58601</xdr:rowOff>
    </xdr:from>
    <xdr:to>
      <xdr:col>72</xdr:col>
      <xdr:colOff>38100</xdr:colOff>
      <xdr:row>61</xdr:row>
      <xdr:rowOff>160201</xdr:rowOff>
    </xdr:to>
    <xdr:sp macro="" textlink="">
      <xdr:nvSpPr>
        <xdr:cNvPr id="656" name="楕円 655">
          <a:extLst>
            <a:ext uri="{FF2B5EF4-FFF2-40B4-BE49-F238E27FC236}">
              <a16:creationId xmlns:a16="http://schemas.microsoft.com/office/drawing/2014/main" id="{B847FFD7-4359-4446-A68A-39397023524E}"/>
            </a:ext>
          </a:extLst>
        </xdr:cNvPr>
        <xdr:cNvSpPr/>
      </xdr:nvSpPr>
      <xdr:spPr>
        <a:xfrm>
          <a:off x="13652500" y="1051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109401</xdr:rowOff>
    </xdr:from>
    <xdr:to>
      <xdr:col>76</xdr:col>
      <xdr:colOff>114300</xdr:colOff>
      <xdr:row>61</xdr:row>
      <xdr:rowOff>161653</xdr:rowOff>
    </xdr:to>
    <xdr:cxnSp macro="">
      <xdr:nvCxnSpPr>
        <xdr:cNvPr id="657" name="直線コネクタ 656">
          <a:extLst>
            <a:ext uri="{FF2B5EF4-FFF2-40B4-BE49-F238E27FC236}">
              <a16:creationId xmlns:a16="http://schemas.microsoft.com/office/drawing/2014/main" id="{9B49C61B-C4A9-4AB9-8606-F36DC5442E9B}"/>
            </a:ext>
          </a:extLst>
        </xdr:cNvPr>
        <xdr:cNvCxnSpPr/>
      </xdr:nvCxnSpPr>
      <xdr:spPr>
        <a:xfrm>
          <a:off x="13703300" y="10567851"/>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141877</xdr:rowOff>
    </xdr:from>
    <xdr:to>
      <xdr:col>67</xdr:col>
      <xdr:colOff>101600</xdr:colOff>
      <xdr:row>61</xdr:row>
      <xdr:rowOff>72027</xdr:rowOff>
    </xdr:to>
    <xdr:sp macro="" textlink="">
      <xdr:nvSpPr>
        <xdr:cNvPr id="658" name="楕円 657">
          <a:extLst>
            <a:ext uri="{FF2B5EF4-FFF2-40B4-BE49-F238E27FC236}">
              <a16:creationId xmlns:a16="http://schemas.microsoft.com/office/drawing/2014/main" id="{60DF6151-5457-4D82-99B5-5FE896046289}"/>
            </a:ext>
          </a:extLst>
        </xdr:cNvPr>
        <xdr:cNvSpPr/>
      </xdr:nvSpPr>
      <xdr:spPr>
        <a:xfrm>
          <a:off x="12763500" y="1042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21227</xdr:rowOff>
    </xdr:from>
    <xdr:to>
      <xdr:col>71</xdr:col>
      <xdr:colOff>177800</xdr:colOff>
      <xdr:row>61</xdr:row>
      <xdr:rowOff>109401</xdr:rowOff>
    </xdr:to>
    <xdr:cxnSp macro="">
      <xdr:nvCxnSpPr>
        <xdr:cNvPr id="659" name="直線コネクタ 658">
          <a:extLst>
            <a:ext uri="{FF2B5EF4-FFF2-40B4-BE49-F238E27FC236}">
              <a16:creationId xmlns:a16="http://schemas.microsoft.com/office/drawing/2014/main" id="{5C802317-14AD-4F41-813B-D3C29DAC2AB6}"/>
            </a:ext>
          </a:extLst>
        </xdr:cNvPr>
        <xdr:cNvCxnSpPr/>
      </xdr:nvCxnSpPr>
      <xdr:spPr>
        <a:xfrm>
          <a:off x="12814300" y="10479677"/>
          <a:ext cx="889000" cy="8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116312</xdr:rowOff>
    </xdr:from>
    <xdr:ext cx="405111" cy="259045"/>
    <xdr:sp macro="" textlink="">
      <xdr:nvSpPr>
        <xdr:cNvPr id="660" name="n_1aveValue【学校施設】&#10;有形固定資産減価償却率">
          <a:extLst>
            <a:ext uri="{FF2B5EF4-FFF2-40B4-BE49-F238E27FC236}">
              <a16:creationId xmlns:a16="http://schemas.microsoft.com/office/drawing/2014/main" id="{E70616C9-FA1D-4A06-9675-2B926F634C24}"/>
            </a:ext>
          </a:extLst>
        </xdr:cNvPr>
        <xdr:cNvSpPr txBox="1"/>
      </xdr:nvSpPr>
      <xdr:spPr>
        <a:xfrm>
          <a:off x="15266044" y="10060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47733</xdr:rowOff>
    </xdr:from>
    <xdr:ext cx="405111" cy="259045"/>
    <xdr:sp macro="" textlink="">
      <xdr:nvSpPr>
        <xdr:cNvPr id="661" name="n_2aveValue【学校施設】&#10;有形固定資産減価償却率">
          <a:extLst>
            <a:ext uri="{FF2B5EF4-FFF2-40B4-BE49-F238E27FC236}">
              <a16:creationId xmlns:a16="http://schemas.microsoft.com/office/drawing/2014/main" id="{F4CA5889-484E-4801-B334-B01723A19498}"/>
            </a:ext>
          </a:extLst>
        </xdr:cNvPr>
        <xdr:cNvSpPr txBox="1"/>
      </xdr:nvSpPr>
      <xdr:spPr>
        <a:xfrm>
          <a:off x="14389744" y="999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73858</xdr:rowOff>
    </xdr:from>
    <xdr:ext cx="405111" cy="259045"/>
    <xdr:sp macro="" textlink="">
      <xdr:nvSpPr>
        <xdr:cNvPr id="662" name="n_3aveValue【学校施設】&#10;有形固定資産減価償却率">
          <a:extLst>
            <a:ext uri="{FF2B5EF4-FFF2-40B4-BE49-F238E27FC236}">
              <a16:creationId xmlns:a16="http://schemas.microsoft.com/office/drawing/2014/main" id="{455BD001-6006-4AEF-9ACE-98AB40786C82}"/>
            </a:ext>
          </a:extLst>
        </xdr:cNvPr>
        <xdr:cNvSpPr txBox="1"/>
      </xdr:nvSpPr>
      <xdr:spPr>
        <a:xfrm>
          <a:off x="13500744" y="1001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41201</xdr:rowOff>
    </xdr:from>
    <xdr:ext cx="405111" cy="259045"/>
    <xdr:sp macro="" textlink="">
      <xdr:nvSpPr>
        <xdr:cNvPr id="663" name="n_4aveValue【学校施設】&#10;有形固定資産減価償却率">
          <a:extLst>
            <a:ext uri="{FF2B5EF4-FFF2-40B4-BE49-F238E27FC236}">
              <a16:creationId xmlns:a16="http://schemas.microsoft.com/office/drawing/2014/main" id="{7D9C125E-5BA4-4F1F-A06E-B4B1CBE74A6C}"/>
            </a:ext>
          </a:extLst>
        </xdr:cNvPr>
        <xdr:cNvSpPr txBox="1"/>
      </xdr:nvSpPr>
      <xdr:spPr>
        <a:xfrm>
          <a:off x="12611744" y="998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54990</xdr:rowOff>
    </xdr:from>
    <xdr:ext cx="405111" cy="259045"/>
    <xdr:sp macro="" textlink="">
      <xdr:nvSpPr>
        <xdr:cNvPr id="664" name="n_1mainValue【学校施設】&#10;有形固定資産減価償却率">
          <a:extLst>
            <a:ext uri="{FF2B5EF4-FFF2-40B4-BE49-F238E27FC236}">
              <a16:creationId xmlns:a16="http://schemas.microsoft.com/office/drawing/2014/main" id="{C14BFAA7-E1B0-402A-A598-F9871F1E3087}"/>
            </a:ext>
          </a:extLst>
        </xdr:cNvPr>
        <xdr:cNvSpPr txBox="1"/>
      </xdr:nvSpPr>
      <xdr:spPr>
        <a:xfrm>
          <a:off x="15266044" y="10684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32130</xdr:rowOff>
    </xdr:from>
    <xdr:ext cx="405111" cy="259045"/>
    <xdr:sp macro="" textlink="">
      <xdr:nvSpPr>
        <xdr:cNvPr id="665" name="n_2mainValue【学校施設】&#10;有形固定資産減価償却率">
          <a:extLst>
            <a:ext uri="{FF2B5EF4-FFF2-40B4-BE49-F238E27FC236}">
              <a16:creationId xmlns:a16="http://schemas.microsoft.com/office/drawing/2014/main" id="{A7853CFC-B981-45F8-A059-DC11398BB813}"/>
            </a:ext>
          </a:extLst>
        </xdr:cNvPr>
        <xdr:cNvSpPr txBox="1"/>
      </xdr:nvSpPr>
      <xdr:spPr>
        <a:xfrm>
          <a:off x="14389744" y="106620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151328</xdr:rowOff>
    </xdr:from>
    <xdr:ext cx="405111" cy="259045"/>
    <xdr:sp macro="" textlink="">
      <xdr:nvSpPr>
        <xdr:cNvPr id="666" name="n_3mainValue【学校施設】&#10;有形固定資産減価償却率">
          <a:extLst>
            <a:ext uri="{FF2B5EF4-FFF2-40B4-BE49-F238E27FC236}">
              <a16:creationId xmlns:a16="http://schemas.microsoft.com/office/drawing/2014/main" id="{4E2513C7-0310-439B-A90D-8F3CE41DF100}"/>
            </a:ext>
          </a:extLst>
        </xdr:cNvPr>
        <xdr:cNvSpPr txBox="1"/>
      </xdr:nvSpPr>
      <xdr:spPr>
        <a:xfrm>
          <a:off x="13500744" y="10609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63154</xdr:rowOff>
    </xdr:from>
    <xdr:ext cx="405111" cy="259045"/>
    <xdr:sp macro="" textlink="">
      <xdr:nvSpPr>
        <xdr:cNvPr id="667" name="n_4mainValue【学校施設】&#10;有形固定資産減価償却率">
          <a:extLst>
            <a:ext uri="{FF2B5EF4-FFF2-40B4-BE49-F238E27FC236}">
              <a16:creationId xmlns:a16="http://schemas.microsoft.com/office/drawing/2014/main" id="{85AB2271-2063-4B5C-84AA-821C72A306FB}"/>
            </a:ext>
          </a:extLst>
        </xdr:cNvPr>
        <xdr:cNvSpPr txBox="1"/>
      </xdr:nvSpPr>
      <xdr:spPr>
        <a:xfrm>
          <a:off x="12611744" y="1052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8" name="正方形/長方形 667">
          <a:extLst>
            <a:ext uri="{FF2B5EF4-FFF2-40B4-BE49-F238E27FC236}">
              <a16:creationId xmlns:a16="http://schemas.microsoft.com/office/drawing/2014/main" id="{3E104AEA-1A47-4247-A0C4-26284BCF937D}"/>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9" name="正方形/長方形 668">
          <a:extLst>
            <a:ext uri="{FF2B5EF4-FFF2-40B4-BE49-F238E27FC236}">
              <a16:creationId xmlns:a16="http://schemas.microsoft.com/office/drawing/2014/main" id="{1085A3FE-623D-48DC-BF5D-A72D7A8B0FFE}"/>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0" name="正方形/長方形 669">
          <a:extLst>
            <a:ext uri="{FF2B5EF4-FFF2-40B4-BE49-F238E27FC236}">
              <a16:creationId xmlns:a16="http://schemas.microsoft.com/office/drawing/2014/main" id="{4C5D18F2-1505-4198-AAF3-127026C6A382}"/>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1" name="正方形/長方形 670">
          <a:extLst>
            <a:ext uri="{FF2B5EF4-FFF2-40B4-BE49-F238E27FC236}">
              <a16:creationId xmlns:a16="http://schemas.microsoft.com/office/drawing/2014/main" id="{BFCC3684-2D11-4F6A-A2C2-3F97E7024219}"/>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2" name="正方形/長方形 671">
          <a:extLst>
            <a:ext uri="{FF2B5EF4-FFF2-40B4-BE49-F238E27FC236}">
              <a16:creationId xmlns:a16="http://schemas.microsoft.com/office/drawing/2014/main" id="{F63364E6-22EF-44EF-8688-E058597E10EC}"/>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3" name="正方形/長方形 672">
          <a:extLst>
            <a:ext uri="{FF2B5EF4-FFF2-40B4-BE49-F238E27FC236}">
              <a16:creationId xmlns:a16="http://schemas.microsoft.com/office/drawing/2014/main" id="{2ED562D9-4093-42F6-8733-A0387180A692}"/>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4" name="正方形/長方形 673">
          <a:extLst>
            <a:ext uri="{FF2B5EF4-FFF2-40B4-BE49-F238E27FC236}">
              <a16:creationId xmlns:a16="http://schemas.microsoft.com/office/drawing/2014/main" id="{9C75046C-5966-4E68-A7AE-093381FD724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5" name="正方形/長方形 674">
          <a:extLst>
            <a:ext uri="{FF2B5EF4-FFF2-40B4-BE49-F238E27FC236}">
              <a16:creationId xmlns:a16="http://schemas.microsoft.com/office/drawing/2014/main" id="{DC409881-91E7-4166-BAA6-E875843AF345}"/>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6" name="テキスト ボックス 675">
          <a:extLst>
            <a:ext uri="{FF2B5EF4-FFF2-40B4-BE49-F238E27FC236}">
              <a16:creationId xmlns:a16="http://schemas.microsoft.com/office/drawing/2014/main" id="{A6F7027E-8299-499A-88C9-33A2B6BA3D91}"/>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7" name="直線コネクタ 676">
          <a:extLst>
            <a:ext uri="{FF2B5EF4-FFF2-40B4-BE49-F238E27FC236}">
              <a16:creationId xmlns:a16="http://schemas.microsoft.com/office/drawing/2014/main" id="{518AC264-184C-4DDC-AB23-21C5B5A9B9C5}"/>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78" name="テキスト ボックス 677">
          <a:extLst>
            <a:ext uri="{FF2B5EF4-FFF2-40B4-BE49-F238E27FC236}">
              <a16:creationId xmlns:a16="http://schemas.microsoft.com/office/drawing/2014/main" id="{2DC3BC33-3BC1-44F7-B490-D33C4459C4A9}"/>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679" name="直線コネクタ 678">
          <a:extLst>
            <a:ext uri="{FF2B5EF4-FFF2-40B4-BE49-F238E27FC236}">
              <a16:creationId xmlns:a16="http://schemas.microsoft.com/office/drawing/2014/main" id="{3BCF57BF-4E34-4BF5-B51E-E279AD67F082}"/>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80" name="テキスト ボックス 679">
          <a:extLst>
            <a:ext uri="{FF2B5EF4-FFF2-40B4-BE49-F238E27FC236}">
              <a16:creationId xmlns:a16="http://schemas.microsoft.com/office/drawing/2014/main" id="{F1CCDAFA-11C9-43F8-8BEA-C85D3D757929}"/>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81" name="直線コネクタ 680">
          <a:extLst>
            <a:ext uri="{FF2B5EF4-FFF2-40B4-BE49-F238E27FC236}">
              <a16:creationId xmlns:a16="http://schemas.microsoft.com/office/drawing/2014/main" id="{F706F084-7196-45A5-93D6-B72DA6429C02}"/>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82" name="テキスト ボックス 681">
          <a:extLst>
            <a:ext uri="{FF2B5EF4-FFF2-40B4-BE49-F238E27FC236}">
              <a16:creationId xmlns:a16="http://schemas.microsoft.com/office/drawing/2014/main" id="{4556FF53-9327-4B08-9659-E414A4A21053}"/>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83" name="直線コネクタ 682">
          <a:extLst>
            <a:ext uri="{FF2B5EF4-FFF2-40B4-BE49-F238E27FC236}">
              <a16:creationId xmlns:a16="http://schemas.microsoft.com/office/drawing/2014/main" id="{0E1ACBF8-71F1-4678-AB5F-66351D6B49B6}"/>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84" name="テキスト ボックス 683">
          <a:extLst>
            <a:ext uri="{FF2B5EF4-FFF2-40B4-BE49-F238E27FC236}">
              <a16:creationId xmlns:a16="http://schemas.microsoft.com/office/drawing/2014/main" id="{F29C07F9-47C3-4DEB-BFCE-6D219D89448E}"/>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85" name="直線コネクタ 684">
          <a:extLst>
            <a:ext uri="{FF2B5EF4-FFF2-40B4-BE49-F238E27FC236}">
              <a16:creationId xmlns:a16="http://schemas.microsoft.com/office/drawing/2014/main" id="{8E45C136-5476-4BD5-AC7C-E26168F3F55B}"/>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86" name="テキスト ボックス 685">
          <a:extLst>
            <a:ext uri="{FF2B5EF4-FFF2-40B4-BE49-F238E27FC236}">
              <a16:creationId xmlns:a16="http://schemas.microsoft.com/office/drawing/2014/main" id="{72C61679-326F-4155-B768-E4FD1394AC26}"/>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87" name="直線コネクタ 686">
          <a:extLst>
            <a:ext uri="{FF2B5EF4-FFF2-40B4-BE49-F238E27FC236}">
              <a16:creationId xmlns:a16="http://schemas.microsoft.com/office/drawing/2014/main" id="{13F68414-2C18-4682-9519-10AEB093D821}"/>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88" name="テキスト ボックス 687">
          <a:extLst>
            <a:ext uri="{FF2B5EF4-FFF2-40B4-BE49-F238E27FC236}">
              <a16:creationId xmlns:a16="http://schemas.microsoft.com/office/drawing/2014/main" id="{88722332-5B23-4378-BA42-1DB80481D34A}"/>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89" name="直線コネクタ 688">
          <a:extLst>
            <a:ext uri="{FF2B5EF4-FFF2-40B4-BE49-F238E27FC236}">
              <a16:creationId xmlns:a16="http://schemas.microsoft.com/office/drawing/2014/main" id="{84F9F9EE-6A25-4840-9CF6-7FF4534A0E57}"/>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90" name="テキスト ボックス 689">
          <a:extLst>
            <a:ext uri="{FF2B5EF4-FFF2-40B4-BE49-F238E27FC236}">
              <a16:creationId xmlns:a16="http://schemas.microsoft.com/office/drawing/2014/main" id="{C94B6790-6084-49E7-BA15-3B8FC9A4BF4F}"/>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1" name="直線コネクタ 690">
          <a:extLst>
            <a:ext uri="{FF2B5EF4-FFF2-40B4-BE49-F238E27FC236}">
              <a16:creationId xmlns:a16="http://schemas.microsoft.com/office/drawing/2014/main" id="{A5E46123-0AA0-438E-A207-1344ABBDC3B6}"/>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2" name="テキスト ボックス 691">
          <a:extLst>
            <a:ext uri="{FF2B5EF4-FFF2-40B4-BE49-F238E27FC236}">
              <a16:creationId xmlns:a16="http://schemas.microsoft.com/office/drawing/2014/main" id="{87DF93DF-1C78-455A-9BB3-AFFBAEE6BDD6}"/>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3" name="【学校施設】&#10;一人当たり面積グラフ枠">
          <a:extLst>
            <a:ext uri="{FF2B5EF4-FFF2-40B4-BE49-F238E27FC236}">
              <a16:creationId xmlns:a16="http://schemas.microsoft.com/office/drawing/2014/main" id="{B8853CD9-7426-461D-849C-F0B166C70409}"/>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24493</xdr:rowOff>
    </xdr:from>
    <xdr:to>
      <xdr:col>116</xdr:col>
      <xdr:colOff>62864</xdr:colOff>
      <xdr:row>65</xdr:row>
      <xdr:rowOff>34616</xdr:rowOff>
    </xdr:to>
    <xdr:cxnSp macro="">
      <xdr:nvCxnSpPr>
        <xdr:cNvPr id="694" name="直線コネクタ 693">
          <a:extLst>
            <a:ext uri="{FF2B5EF4-FFF2-40B4-BE49-F238E27FC236}">
              <a16:creationId xmlns:a16="http://schemas.microsoft.com/office/drawing/2014/main" id="{91D13652-F5D3-48A3-AC8A-7BC33D860F66}"/>
            </a:ext>
          </a:extLst>
        </xdr:cNvPr>
        <xdr:cNvCxnSpPr/>
      </xdr:nvCxnSpPr>
      <xdr:spPr>
        <a:xfrm flipV="1">
          <a:off x="22160864" y="9625693"/>
          <a:ext cx="0" cy="15531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65</xdr:row>
      <xdr:rowOff>38443</xdr:rowOff>
    </xdr:from>
    <xdr:ext cx="469744" cy="259045"/>
    <xdr:sp macro="" textlink="">
      <xdr:nvSpPr>
        <xdr:cNvPr id="695" name="【学校施設】&#10;一人当たり面積最小値テキスト">
          <a:extLst>
            <a:ext uri="{FF2B5EF4-FFF2-40B4-BE49-F238E27FC236}">
              <a16:creationId xmlns:a16="http://schemas.microsoft.com/office/drawing/2014/main" id="{03DA8D2D-5188-4F19-B8EC-50E882FB8486}"/>
            </a:ext>
          </a:extLst>
        </xdr:cNvPr>
        <xdr:cNvSpPr txBox="1"/>
      </xdr:nvSpPr>
      <xdr:spPr>
        <a:xfrm>
          <a:off x="22199600" y="11182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65</xdr:row>
      <xdr:rowOff>34616</xdr:rowOff>
    </xdr:from>
    <xdr:to>
      <xdr:col>116</xdr:col>
      <xdr:colOff>152400</xdr:colOff>
      <xdr:row>65</xdr:row>
      <xdr:rowOff>34616</xdr:rowOff>
    </xdr:to>
    <xdr:cxnSp macro="">
      <xdr:nvCxnSpPr>
        <xdr:cNvPr id="696" name="直線コネクタ 695">
          <a:extLst>
            <a:ext uri="{FF2B5EF4-FFF2-40B4-BE49-F238E27FC236}">
              <a16:creationId xmlns:a16="http://schemas.microsoft.com/office/drawing/2014/main" id="{05987AA5-61B0-4ADB-84D3-0D71B675B8E0}"/>
            </a:ext>
          </a:extLst>
        </xdr:cNvPr>
        <xdr:cNvCxnSpPr/>
      </xdr:nvCxnSpPr>
      <xdr:spPr>
        <a:xfrm>
          <a:off x="22072600" y="11178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142620</xdr:rowOff>
    </xdr:from>
    <xdr:ext cx="469744" cy="259045"/>
    <xdr:sp macro="" textlink="">
      <xdr:nvSpPr>
        <xdr:cNvPr id="697" name="【学校施設】&#10;一人当たり面積最大値テキスト">
          <a:extLst>
            <a:ext uri="{FF2B5EF4-FFF2-40B4-BE49-F238E27FC236}">
              <a16:creationId xmlns:a16="http://schemas.microsoft.com/office/drawing/2014/main" id="{73D6C2DB-3CF3-437F-B915-1EFF334F42B9}"/>
            </a:ext>
          </a:extLst>
        </xdr:cNvPr>
        <xdr:cNvSpPr txBox="1"/>
      </xdr:nvSpPr>
      <xdr:spPr>
        <a:xfrm>
          <a:off x="22199600" y="9400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24493</xdr:rowOff>
    </xdr:from>
    <xdr:to>
      <xdr:col>116</xdr:col>
      <xdr:colOff>152400</xdr:colOff>
      <xdr:row>56</xdr:row>
      <xdr:rowOff>24493</xdr:rowOff>
    </xdr:to>
    <xdr:cxnSp macro="">
      <xdr:nvCxnSpPr>
        <xdr:cNvPr id="698" name="直線コネクタ 697">
          <a:extLst>
            <a:ext uri="{FF2B5EF4-FFF2-40B4-BE49-F238E27FC236}">
              <a16:creationId xmlns:a16="http://schemas.microsoft.com/office/drawing/2014/main" id="{219515C2-DC1E-4C4F-BEF3-20238EE764D5}"/>
            </a:ext>
          </a:extLst>
        </xdr:cNvPr>
        <xdr:cNvCxnSpPr/>
      </xdr:nvCxnSpPr>
      <xdr:spPr>
        <a:xfrm>
          <a:off x="22072600" y="9625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84744</xdr:rowOff>
    </xdr:from>
    <xdr:ext cx="469744" cy="259045"/>
    <xdr:sp macro="" textlink="">
      <xdr:nvSpPr>
        <xdr:cNvPr id="699" name="【学校施設】&#10;一人当たり面積平均値テキスト">
          <a:extLst>
            <a:ext uri="{FF2B5EF4-FFF2-40B4-BE49-F238E27FC236}">
              <a16:creationId xmlns:a16="http://schemas.microsoft.com/office/drawing/2014/main" id="{4F86F0E3-0B93-4F14-B5BB-74C7AD0F4CFA}"/>
            </a:ext>
          </a:extLst>
        </xdr:cNvPr>
        <xdr:cNvSpPr txBox="1"/>
      </xdr:nvSpPr>
      <xdr:spPr>
        <a:xfrm>
          <a:off x="22199600" y="103717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61867</xdr:rowOff>
    </xdr:from>
    <xdr:to>
      <xdr:col>116</xdr:col>
      <xdr:colOff>114300</xdr:colOff>
      <xdr:row>61</xdr:row>
      <xdr:rowOff>163467</xdr:rowOff>
    </xdr:to>
    <xdr:sp macro="" textlink="">
      <xdr:nvSpPr>
        <xdr:cNvPr id="700" name="フローチャート: 判断 699">
          <a:extLst>
            <a:ext uri="{FF2B5EF4-FFF2-40B4-BE49-F238E27FC236}">
              <a16:creationId xmlns:a16="http://schemas.microsoft.com/office/drawing/2014/main" id="{98B8AC95-7D9E-4CE4-AFBF-06362D8C70CF}"/>
            </a:ext>
          </a:extLst>
        </xdr:cNvPr>
        <xdr:cNvSpPr/>
      </xdr:nvSpPr>
      <xdr:spPr>
        <a:xfrm>
          <a:off x="22110700" y="10520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7656</xdr:rowOff>
    </xdr:from>
    <xdr:to>
      <xdr:col>112</xdr:col>
      <xdr:colOff>38100</xdr:colOff>
      <xdr:row>61</xdr:row>
      <xdr:rowOff>109256</xdr:rowOff>
    </xdr:to>
    <xdr:sp macro="" textlink="">
      <xdr:nvSpPr>
        <xdr:cNvPr id="701" name="フローチャート: 判断 700">
          <a:extLst>
            <a:ext uri="{FF2B5EF4-FFF2-40B4-BE49-F238E27FC236}">
              <a16:creationId xmlns:a16="http://schemas.microsoft.com/office/drawing/2014/main" id="{673D3608-9498-489B-813E-05241163450C}"/>
            </a:ext>
          </a:extLst>
        </xdr:cNvPr>
        <xdr:cNvSpPr/>
      </xdr:nvSpPr>
      <xdr:spPr>
        <a:xfrm>
          <a:off x="21272500" y="1046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151347</xdr:rowOff>
    </xdr:from>
    <xdr:to>
      <xdr:col>107</xdr:col>
      <xdr:colOff>101600</xdr:colOff>
      <xdr:row>61</xdr:row>
      <xdr:rowOff>81497</xdr:rowOff>
    </xdr:to>
    <xdr:sp macro="" textlink="">
      <xdr:nvSpPr>
        <xdr:cNvPr id="702" name="フローチャート: 判断 701">
          <a:extLst>
            <a:ext uri="{FF2B5EF4-FFF2-40B4-BE49-F238E27FC236}">
              <a16:creationId xmlns:a16="http://schemas.microsoft.com/office/drawing/2014/main" id="{4330B509-F0D4-4D30-B296-5A423EE0DF1F}"/>
            </a:ext>
          </a:extLst>
        </xdr:cNvPr>
        <xdr:cNvSpPr/>
      </xdr:nvSpPr>
      <xdr:spPr>
        <a:xfrm>
          <a:off x="20383500" y="10438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1451</xdr:rowOff>
    </xdr:from>
    <xdr:to>
      <xdr:col>102</xdr:col>
      <xdr:colOff>165100</xdr:colOff>
      <xdr:row>61</xdr:row>
      <xdr:rowOff>103051</xdr:rowOff>
    </xdr:to>
    <xdr:sp macro="" textlink="">
      <xdr:nvSpPr>
        <xdr:cNvPr id="703" name="フローチャート: 判断 702">
          <a:extLst>
            <a:ext uri="{FF2B5EF4-FFF2-40B4-BE49-F238E27FC236}">
              <a16:creationId xmlns:a16="http://schemas.microsoft.com/office/drawing/2014/main" id="{D8815384-90CC-4960-B1F1-8607A517C1EF}"/>
            </a:ext>
          </a:extLst>
        </xdr:cNvPr>
        <xdr:cNvSpPr/>
      </xdr:nvSpPr>
      <xdr:spPr>
        <a:xfrm>
          <a:off x="19494500" y="1045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148409</xdr:rowOff>
    </xdr:from>
    <xdr:to>
      <xdr:col>98</xdr:col>
      <xdr:colOff>38100</xdr:colOff>
      <xdr:row>61</xdr:row>
      <xdr:rowOff>78559</xdr:rowOff>
    </xdr:to>
    <xdr:sp macro="" textlink="">
      <xdr:nvSpPr>
        <xdr:cNvPr id="704" name="フローチャート: 判断 703">
          <a:extLst>
            <a:ext uri="{FF2B5EF4-FFF2-40B4-BE49-F238E27FC236}">
              <a16:creationId xmlns:a16="http://schemas.microsoft.com/office/drawing/2014/main" id="{08F151E7-93A4-4C62-AA13-12808D75D28B}"/>
            </a:ext>
          </a:extLst>
        </xdr:cNvPr>
        <xdr:cNvSpPr/>
      </xdr:nvSpPr>
      <xdr:spPr>
        <a:xfrm>
          <a:off x="18605500" y="1043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id="{71163163-D4C7-49B8-8B46-A00F1C04F115}"/>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6" name="テキスト ボックス 705">
          <a:extLst>
            <a:ext uri="{FF2B5EF4-FFF2-40B4-BE49-F238E27FC236}">
              <a16:creationId xmlns:a16="http://schemas.microsoft.com/office/drawing/2014/main" id="{AF22BDCF-0F16-4BC5-B04E-89D189B30573}"/>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7" name="テキスト ボックス 706">
          <a:extLst>
            <a:ext uri="{FF2B5EF4-FFF2-40B4-BE49-F238E27FC236}">
              <a16:creationId xmlns:a16="http://schemas.microsoft.com/office/drawing/2014/main" id="{F76E620B-0509-4339-84AA-0AE94C2316F8}"/>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8" name="テキスト ボックス 707">
          <a:extLst>
            <a:ext uri="{FF2B5EF4-FFF2-40B4-BE49-F238E27FC236}">
              <a16:creationId xmlns:a16="http://schemas.microsoft.com/office/drawing/2014/main" id="{820EE365-963D-4B8B-ADDC-ED1320D9561E}"/>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9" name="テキスト ボックス 708">
          <a:extLst>
            <a:ext uri="{FF2B5EF4-FFF2-40B4-BE49-F238E27FC236}">
              <a16:creationId xmlns:a16="http://schemas.microsoft.com/office/drawing/2014/main" id="{37C8F5B5-3882-41E6-BF97-E9BA8D8B8963}"/>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96484</xdr:rowOff>
    </xdr:from>
    <xdr:to>
      <xdr:col>116</xdr:col>
      <xdr:colOff>114300</xdr:colOff>
      <xdr:row>62</xdr:row>
      <xdr:rowOff>26634</xdr:rowOff>
    </xdr:to>
    <xdr:sp macro="" textlink="">
      <xdr:nvSpPr>
        <xdr:cNvPr id="710" name="楕円 709">
          <a:extLst>
            <a:ext uri="{FF2B5EF4-FFF2-40B4-BE49-F238E27FC236}">
              <a16:creationId xmlns:a16="http://schemas.microsoft.com/office/drawing/2014/main" id="{7E482FFE-341A-4F65-BC63-65E3FA5951F5}"/>
            </a:ext>
          </a:extLst>
        </xdr:cNvPr>
        <xdr:cNvSpPr/>
      </xdr:nvSpPr>
      <xdr:spPr>
        <a:xfrm>
          <a:off x="22110700" y="10554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74911</xdr:rowOff>
    </xdr:from>
    <xdr:ext cx="469744" cy="259045"/>
    <xdr:sp macro="" textlink="">
      <xdr:nvSpPr>
        <xdr:cNvPr id="711" name="【学校施設】&#10;一人当たり面積該当値テキスト">
          <a:extLst>
            <a:ext uri="{FF2B5EF4-FFF2-40B4-BE49-F238E27FC236}">
              <a16:creationId xmlns:a16="http://schemas.microsoft.com/office/drawing/2014/main" id="{8A867BE2-E62A-41EC-9F6A-9F3EBBB1EBEC}"/>
            </a:ext>
          </a:extLst>
        </xdr:cNvPr>
        <xdr:cNvSpPr txBox="1"/>
      </xdr:nvSpPr>
      <xdr:spPr>
        <a:xfrm>
          <a:off x="22199600" y="10533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113465</xdr:rowOff>
    </xdr:from>
    <xdr:to>
      <xdr:col>112</xdr:col>
      <xdr:colOff>38100</xdr:colOff>
      <xdr:row>62</xdr:row>
      <xdr:rowOff>43615</xdr:rowOff>
    </xdr:to>
    <xdr:sp macro="" textlink="">
      <xdr:nvSpPr>
        <xdr:cNvPr id="712" name="楕円 711">
          <a:extLst>
            <a:ext uri="{FF2B5EF4-FFF2-40B4-BE49-F238E27FC236}">
              <a16:creationId xmlns:a16="http://schemas.microsoft.com/office/drawing/2014/main" id="{752F20FE-8F98-41D3-A723-874CEA354925}"/>
            </a:ext>
          </a:extLst>
        </xdr:cNvPr>
        <xdr:cNvSpPr/>
      </xdr:nvSpPr>
      <xdr:spPr>
        <a:xfrm>
          <a:off x="21272500" y="1057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147284</xdr:rowOff>
    </xdr:from>
    <xdr:to>
      <xdr:col>116</xdr:col>
      <xdr:colOff>63500</xdr:colOff>
      <xdr:row>61</xdr:row>
      <xdr:rowOff>164265</xdr:rowOff>
    </xdr:to>
    <xdr:cxnSp macro="">
      <xdr:nvCxnSpPr>
        <xdr:cNvPr id="713" name="直線コネクタ 712">
          <a:extLst>
            <a:ext uri="{FF2B5EF4-FFF2-40B4-BE49-F238E27FC236}">
              <a16:creationId xmlns:a16="http://schemas.microsoft.com/office/drawing/2014/main" id="{6CC6F1C4-0D93-4C99-B37D-224979934D13}"/>
            </a:ext>
          </a:extLst>
        </xdr:cNvPr>
        <xdr:cNvCxnSpPr/>
      </xdr:nvCxnSpPr>
      <xdr:spPr>
        <a:xfrm flipV="1">
          <a:off x="21323300" y="10605734"/>
          <a:ext cx="838200" cy="16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130773</xdr:rowOff>
    </xdr:from>
    <xdr:to>
      <xdr:col>107</xdr:col>
      <xdr:colOff>101600</xdr:colOff>
      <xdr:row>62</xdr:row>
      <xdr:rowOff>60923</xdr:rowOff>
    </xdr:to>
    <xdr:sp macro="" textlink="">
      <xdr:nvSpPr>
        <xdr:cNvPr id="714" name="楕円 713">
          <a:extLst>
            <a:ext uri="{FF2B5EF4-FFF2-40B4-BE49-F238E27FC236}">
              <a16:creationId xmlns:a16="http://schemas.microsoft.com/office/drawing/2014/main" id="{A7ADCCE0-03A9-43C7-939B-081263943261}"/>
            </a:ext>
          </a:extLst>
        </xdr:cNvPr>
        <xdr:cNvSpPr/>
      </xdr:nvSpPr>
      <xdr:spPr>
        <a:xfrm>
          <a:off x="20383500" y="1058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164265</xdr:rowOff>
    </xdr:from>
    <xdr:to>
      <xdr:col>111</xdr:col>
      <xdr:colOff>177800</xdr:colOff>
      <xdr:row>62</xdr:row>
      <xdr:rowOff>10123</xdr:rowOff>
    </xdr:to>
    <xdr:cxnSp macro="">
      <xdr:nvCxnSpPr>
        <xdr:cNvPr id="715" name="直線コネクタ 714">
          <a:extLst>
            <a:ext uri="{FF2B5EF4-FFF2-40B4-BE49-F238E27FC236}">
              <a16:creationId xmlns:a16="http://schemas.microsoft.com/office/drawing/2014/main" id="{0A935FFF-DF41-42A8-8DC6-75F26383417C}"/>
            </a:ext>
          </a:extLst>
        </xdr:cNvPr>
        <xdr:cNvCxnSpPr/>
      </xdr:nvCxnSpPr>
      <xdr:spPr>
        <a:xfrm flipV="1">
          <a:off x="20434300" y="10622715"/>
          <a:ext cx="889000" cy="17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146449</xdr:rowOff>
    </xdr:from>
    <xdr:to>
      <xdr:col>102</xdr:col>
      <xdr:colOff>165100</xdr:colOff>
      <xdr:row>62</xdr:row>
      <xdr:rowOff>76599</xdr:rowOff>
    </xdr:to>
    <xdr:sp macro="" textlink="">
      <xdr:nvSpPr>
        <xdr:cNvPr id="716" name="楕円 715">
          <a:extLst>
            <a:ext uri="{FF2B5EF4-FFF2-40B4-BE49-F238E27FC236}">
              <a16:creationId xmlns:a16="http://schemas.microsoft.com/office/drawing/2014/main" id="{EF12386A-DDA6-492A-A6C0-065B3FABE71E}"/>
            </a:ext>
          </a:extLst>
        </xdr:cNvPr>
        <xdr:cNvSpPr/>
      </xdr:nvSpPr>
      <xdr:spPr>
        <a:xfrm>
          <a:off x="19494500" y="10604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10123</xdr:rowOff>
    </xdr:from>
    <xdr:to>
      <xdr:col>107</xdr:col>
      <xdr:colOff>50800</xdr:colOff>
      <xdr:row>62</xdr:row>
      <xdr:rowOff>25799</xdr:rowOff>
    </xdr:to>
    <xdr:cxnSp macro="">
      <xdr:nvCxnSpPr>
        <xdr:cNvPr id="717" name="直線コネクタ 716">
          <a:extLst>
            <a:ext uri="{FF2B5EF4-FFF2-40B4-BE49-F238E27FC236}">
              <a16:creationId xmlns:a16="http://schemas.microsoft.com/office/drawing/2014/main" id="{65113BD3-C141-4699-AB56-58BC850C3247}"/>
            </a:ext>
          </a:extLst>
        </xdr:cNvPr>
        <xdr:cNvCxnSpPr/>
      </xdr:nvCxnSpPr>
      <xdr:spPr>
        <a:xfrm flipV="1">
          <a:off x="19545300" y="10640023"/>
          <a:ext cx="889000" cy="15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164737</xdr:rowOff>
    </xdr:from>
    <xdr:to>
      <xdr:col>98</xdr:col>
      <xdr:colOff>38100</xdr:colOff>
      <xdr:row>62</xdr:row>
      <xdr:rowOff>94887</xdr:rowOff>
    </xdr:to>
    <xdr:sp macro="" textlink="">
      <xdr:nvSpPr>
        <xdr:cNvPr id="718" name="楕円 717">
          <a:extLst>
            <a:ext uri="{FF2B5EF4-FFF2-40B4-BE49-F238E27FC236}">
              <a16:creationId xmlns:a16="http://schemas.microsoft.com/office/drawing/2014/main" id="{026BE787-A769-4F4C-9C2E-70D5174EFA80}"/>
            </a:ext>
          </a:extLst>
        </xdr:cNvPr>
        <xdr:cNvSpPr/>
      </xdr:nvSpPr>
      <xdr:spPr>
        <a:xfrm>
          <a:off x="18605500" y="10623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25799</xdr:rowOff>
    </xdr:from>
    <xdr:to>
      <xdr:col>102</xdr:col>
      <xdr:colOff>114300</xdr:colOff>
      <xdr:row>62</xdr:row>
      <xdr:rowOff>44087</xdr:rowOff>
    </xdr:to>
    <xdr:cxnSp macro="">
      <xdr:nvCxnSpPr>
        <xdr:cNvPr id="719" name="直線コネクタ 718">
          <a:extLst>
            <a:ext uri="{FF2B5EF4-FFF2-40B4-BE49-F238E27FC236}">
              <a16:creationId xmlns:a16="http://schemas.microsoft.com/office/drawing/2014/main" id="{E45BC987-B24B-4BC6-A22C-551D127C5454}"/>
            </a:ext>
          </a:extLst>
        </xdr:cNvPr>
        <xdr:cNvCxnSpPr/>
      </xdr:nvCxnSpPr>
      <xdr:spPr>
        <a:xfrm flipV="1">
          <a:off x="18656300" y="10655699"/>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125783</xdr:rowOff>
    </xdr:from>
    <xdr:ext cx="469744" cy="259045"/>
    <xdr:sp macro="" textlink="">
      <xdr:nvSpPr>
        <xdr:cNvPr id="720" name="n_1aveValue【学校施設】&#10;一人当たり面積">
          <a:extLst>
            <a:ext uri="{FF2B5EF4-FFF2-40B4-BE49-F238E27FC236}">
              <a16:creationId xmlns:a16="http://schemas.microsoft.com/office/drawing/2014/main" id="{1A211677-CA83-436A-9CA6-7A8979E9BAFE}"/>
            </a:ext>
          </a:extLst>
        </xdr:cNvPr>
        <xdr:cNvSpPr txBox="1"/>
      </xdr:nvSpPr>
      <xdr:spPr>
        <a:xfrm>
          <a:off x="21075727" y="1024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98024</xdr:rowOff>
    </xdr:from>
    <xdr:ext cx="469744" cy="259045"/>
    <xdr:sp macro="" textlink="">
      <xdr:nvSpPr>
        <xdr:cNvPr id="721" name="n_2aveValue【学校施設】&#10;一人当たり面積">
          <a:extLst>
            <a:ext uri="{FF2B5EF4-FFF2-40B4-BE49-F238E27FC236}">
              <a16:creationId xmlns:a16="http://schemas.microsoft.com/office/drawing/2014/main" id="{69154254-928C-4D13-A4A1-0D7888510674}"/>
            </a:ext>
          </a:extLst>
        </xdr:cNvPr>
        <xdr:cNvSpPr txBox="1"/>
      </xdr:nvSpPr>
      <xdr:spPr>
        <a:xfrm>
          <a:off x="20199427" y="10213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119578</xdr:rowOff>
    </xdr:from>
    <xdr:ext cx="469744" cy="259045"/>
    <xdr:sp macro="" textlink="">
      <xdr:nvSpPr>
        <xdr:cNvPr id="722" name="n_3aveValue【学校施設】&#10;一人当たり面積">
          <a:extLst>
            <a:ext uri="{FF2B5EF4-FFF2-40B4-BE49-F238E27FC236}">
              <a16:creationId xmlns:a16="http://schemas.microsoft.com/office/drawing/2014/main" id="{F5754E22-4378-4087-A5DF-2D1AA0F8C76C}"/>
            </a:ext>
          </a:extLst>
        </xdr:cNvPr>
        <xdr:cNvSpPr txBox="1"/>
      </xdr:nvSpPr>
      <xdr:spPr>
        <a:xfrm>
          <a:off x="19310427" y="10235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95086</xdr:rowOff>
    </xdr:from>
    <xdr:ext cx="469744" cy="259045"/>
    <xdr:sp macro="" textlink="">
      <xdr:nvSpPr>
        <xdr:cNvPr id="723" name="n_4aveValue【学校施設】&#10;一人当たり面積">
          <a:extLst>
            <a:ext uri="{FF2B5EF4-FFF2-40B4-BE49-F238E27FC236}">
              <a16:creationId xmlns:a16="http://schemas.microsoft.com/office/drawing/2014/main" id="{703BC149-4FF2-41BE-9548-748217E4C6BA}"/>
            </a:ext>
          </a:extLst>
        </xdr:cNvPr>
        <xdr:cNvSpPr txBox="1"/>
      </xdr:nvSpPr>
      <xdr:spPr>
        <a:xfrm>
          <a:off x="18421427" y="10210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34742</xdr:rowOff>
    </xdr:from>
    <xdr:ext cx="469744" cy="259045"/>
    <xdr:sp macro="" textlink="">
      <xdr:nvSpPr>
        <xdr:cNvPr id="724" name="n_1mainValue【学校施設】&#10;一人当たり面積">
          <a:extLst>
            <a:ext uri="{FF2B5EF4-FFF2-40B4-BE49-F238E27FC236}">
              <a16:creationId xmlns:a16="http://schemas.microsoft.com/office/drawing/2014/main" id="{CA39B728-162B-4BBE-A237-FAAA603CF2DA}"/>
            </a:ext>
          </a:extLst>
        </xdr:cNvPr>
        <xdr:cNvSpPr txBox="1"/>
      </xdr:nvSpPr>
      <xdr:spPr>
        <a:xfrm>
          <a:off x="21075727" y="10664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52050</xdr:rowOff>
    </xdr:from>
    <xdr:ext cx="469744" cy="259045"/>
    <xdr:sp macro="" textlink="">
      <xdr:nvSpPr>
        <xdr:cNvPr id="725" name="n_2mainValue【学校施設】&#10;一人当たり面積">
          <a:extLst>
            <a:ext uri="{FF2B5EF4-FFF2-40B4-BE49-F238E27FC236}">
              <a16:creationId xmlns:a16="http://schemas.microsoft.com/office/drawing/2014/main" id="{E647B904-750D-4B9B-9BD3-635A164C3E49}"/>
            </a:ext>
          </a:extLst>
        </xdr:cNvPr>
        <xdr:cNvSpPr txBox="1"/>
      </xdr:nvSpPr>
      <xdr:spPr>
        <a:xfrm>
          <a:off x="20199427" y="10681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67726</xdr:rowOff>
    </xdr:from>
    <xdr:ext cx="469744" cy="259045"/>
    <xdr:sp macro="" textlink="">
      <xdr:nvSpPr>
        <xdr:cNvPr id="726" name="n_3mainValue【学校施設】&#10;一人当たり面積">
          <a:extLst>
            <a:ext uri="{FF2B5EF4-FFF2-40B4-BE49-F238E27FC236}">
              <a16:creationId xmlns:a16="http://schemas.microsoft.com/office/drawing/2014/main" id="{A3C3B2AD-0738-4C3F-8256-6AF2BACDFE5A}"/>
            </a:ext>
          </a:extLst>
        </xdr:cNvPr>
        <xdr:cNvSpPr txBox="1"/>
      </xdr:nvSpPr>
      <xdr:spPr>
        <a:xfrm>
          <a:off x="19310427" y="10697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86014</xdr:rowOff>
    </xdr:from>
    <xdr:ext cx="469744" cy="259045"/>
    <xdr:sp macro="" textlink="">
      <xdr:nvSpPr>
        <xdr:cNvPr id="727" name="n_4mainValue【学校施設】&#10;一人当たり面積">
          <a:extLst>
            <a:ext uri="{FF2B5EF4-FFF2-40B4-BE49-F238E27FC236}">
              <a16:creationId xmlns:a16="http://schemas.microsoft.com/office/drawing/2014/main" id="{E8AA88B0-EA27-4947-9C28-49C1AB7CFB99}"/>
            </a:ext>
          </a:extLst>
        </xdr:cNvPr>
        <xdr:cNvSpPr txBox="1"/>
      </xdr:nvSpPr>
      <xdr:spPr>
        <a:xfrm>
          <a:off x="18421427" y="10715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8" name="正方形/長方形 727">
          <a:extLst>
            <a:ext uri="{FF2B5EF4-FFF2-40B4-BE49-F238E27FC236}">
              <a16:creationId xmlns:a16="http://schemas.microsoft.com/office/drawing/2014/main" id="{EB13A007-3D0E-4B1B-BE10-CD41DC47F127}"/>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9" name="正方形/長方形 728">
          <a:extLst>
            <a:ext uri="{FF2B5EF4-FFF2-40B4-BE49-F238E27FC236}">
              <a16:creationId xmlns:a16="http://schemas.microsoft.com/office/drawing/2014/main" id="{F93554CE-CE40-4757-B89D-2320CD6758F7}"/>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30" name="正方形/長方形 729">
          <a:extLst>
            <a:ext uri="{FF2B5EF4-FFF2-40B4-BE49-F238E27FC236}">
              <a16:creationId xmlns:a16="http://schemas.microsoft.com/office/drawing/2014/main" id="{63A08C58-ADFB-4DFC-BF61-DD59F19283EE}"/>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1" name="正方形/長方形 730">
          <a:extLst>
            <a:ext uri="{FF2B5EF4-FFF2-40B4-BE49-F238E27FC236}">
              <a16:creationId xmlns:a16="http://schemas.microsoft.com/office/drawing/2014/main" id="{7BEBA25E-B040-4C85-83E2-59C9F274A6C7}"/>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2" name="正方形/長方形 731">
          <a:extLst>
            <a:ext uri="{FF2B5EF4-FFF2-40B4-BE49-F238E27FC236}">
              <a16:creationId xmlns:a16="http://schemas.microsoft.com/office/drawing/2014/main" id="{D11084D8-1B6E-4E42-81D9-D73CE39254CA}"/>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3" name="正方形/長方形 732">
          <a:extLst>
            <a:ext uri="{FF2B5EF4-FFF2-40B4-BE49-F238E27FC236}">
              <a16:creationId xmlns:a16="http://schemas.microsoft.com/office/drawing/2014/main" id="{E0FAE721-4695-4C9E-A2DF-5ECD672F0C5A}"/>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4" name="正方形/長方形 733">
          <a:extLst>
            <a:ext uri="{FF2B5EF4-FFF2-40B4-BE49-F238E27FC236}">
              <a16:creationId xmlns:a16="http://schemas.microsoft.com/office/drawing/2014/main" id="{A704DC6B-27AA-409B-AB69-0C2E31655A8E}"/>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5" name="正方形/長方形 734">
          <a:extLst>
            <a:ext uri="{FF2B5EF4-FFF2-40B4-BE49-F238E27FC236}">
              <a16:creationId xmlns:a16="http://schemas.microsoft.com/office/drawing/2014/main" id="{F95AF2EE-461B-4635-9B38-58892C7A3B38}"/>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6" name="テキスト ボックス 735">
          <a:extLst>
            <a:ext uri="{FF2B5EF4-FFF2-40B4-BE49-F238E27FC236}">
              <a16:creationId xmlns:a16="http://schemas.microsoft.com/office/drawing/2014/main" id="{B1947662-27D1-41EB-BCA6-0AA851AE9103}"/>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7" name="直線コネクタ 736">
          <a:extLst>
            <a:ext uri="{FF2B5EF4-FFF2-40B4-BE49-F238E27FC236}">
              <a16:creationId xmlns:a16="http://schemas.microsoft.com/office/drawing/2014/main" id="{8C35B428-A64E-4D6F-8A1F-2405723DE3C9}"/>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8" name="テキスト ボックス 737">
          <a:extLst>
            <a:ext uri="{FF2B5EF4-FFF2-40B4-BE49-F238E27FC236}">
              <a16:creationId xmlns:a16="http://schemas.microsoft.com/office/drawing/2014/main" id="{5D854406-184D-4A2F-9846-936097409926}"/>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9" name="直線コネクタ 738">
          <a:extLst>
            <a:ext uri="{FF2B5EF4-FFF2-40B4-BE49-F238E27FC236}">
              <a16:creationId xmlns:a16="http://schemas.microsoft.com/office/drawing/2014/main" id="{E8D9C29F-D892-4735-A73A-23A2C0D24CA1}"/>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40" name="テキスト ボックス 739">
          <a:extLst>
            <a:ext uri="{FF2B5EF4-FFF2-40B4-BE49-F238E27FC236}">
              <a16:creationId xmlns:a16="http://schemas.microsoft.com/office/drawing/2014/main" id="{2356A3D7-FECD-4828-A877-8167E46059B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41" name="直線コネクタ 740">
          <a:extLst>
            <a:ext uri="{FF2B5EF4-FFF2-40B4-BE49-F238E27FC236}">
              <a16:creationId xmlns:a16="http://schemas.microsoft.com/office/drawing/2014/main" id="{E4CF0266-99B3-4ACD-8FDC-C5348BD001FC}"/>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42" name="テキスト ボックス 741">
          <a:extLst>
            <a:ext uri="{FF2B5EF4-FFF2-40B4-BE49-F238E27FC236}">
              <a16:creationId xmlns:a16="http://schemas.microsoft.com/office/drawing/2014/main" id="{676A815C-D8A8-43B8-89C0-F9DBAF029176}"/>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43" name="直線コネクタ 742">
          <a:extLst>
            <a:ext uri="{FF2B5EF4-FFF2-40B4-BE49-F238E27FC236}">
              <a16:creationId xmlns:a16="http://schemas.microsoft.com/office/drawing/2014/main" id="{297585F3-B8F6-4EB1-87F6-0971A11A9BE7}"/>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44" name="テキスト ボックス 743">
          <a:extLst>
            <a:ext uri="{FF2B5EF4-FFF2-40B4-BE49-F238E27FC236}">
              <a16:creationId xmlns:a16="http://schemas.microsoft.com/office/drawing/2014/main" id="{594A4E11-BDCA-422D-BA5B-C003E25987C7}"/>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45" name="直線コネクタ 744">
          <a:extLst>
            <a:ext uri="{FF2B5EF4-FFF2-40B4-BE49-F238E27FC236}">
              <a16:creationId xmlns:a16="http://schemas.microsoft.com/office/drawing/2014/main" id="{E7D9B9CB-20F5-4879-A14D-8C2DF12CCFDB}"/>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46" name="テキスト ボックス 745">
          <a:extLst>
            <a:ext uri="{FF2B5EF4-FFF2-40B4-BE49-F238E27FC236}">
              <a16:creationId xmlns:a16="http://schemas.microsoft.com/office/drawing/2014/main" id="{A1F14597-C6A9-4AE6-9CE8-2A8091ECC01A}"/>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7" name="直線コネクタ 746">
          <a:extLst>
            <a:ext uri="{FF2B5EF4-FFF2-40B4-BE49-F238E27FC236}">
              <a16:creationId xmlns:a16="http://schemas.microsoft.com/office/drawing/2014/main" id="{E81CC4A2-5FDF-4B4F-A48A-1C92B70F9112}"/>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8" name="テキスト ボックス 747">
          <a:extLst>
            <a:ext uri="{FF2B5EF4-FFF2-40B4-BE49-F238E27FC236}">
              <a16:creationId xmlns:a16="http://schemas.microsoft.com/office/drawing/2014/main" id="{732DA408-CCEB-47BE-BE7D-C862D1A7464C}"/>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9" name="直線コネクタ 748">
          <a:extLst>
            <a:ext uri="{FF2B5EF4-FFF2-40B4-BE49-F238E27FC236}">
              <a16:creationId xmlns:a16="http://schemas.microsoft.com/office/drawing/2014/main" id="{FE4F4062-3F36-4CCC-A42F-F7DA05EE86AB}"/>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50" name="テキスト ボックス 749">
          <a:extLst>
            <a:ext uri="{FF2B5EF4-FFF2-40B4-BE49-F238E27FC236}">
              <a16:creationId xmlns:a16="http://schemas.microsoft.com/office/drawing/2014/main" id="{54DF501E-E5EB-42E1-9E2F-3BC3AC4E9E46}"/>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51" name="直線コネクタ 750">
          <a:extLst>
            <a:ext uri="{FF2B5EF4-FFF2-40B4-BE49-F238E27FC236}">
              <a16:creationId xmlns:a16="http://schemas.microsoft.com/office/drawing/2014/main" id="{0C4F0CD6-FCB8-4C48-A5C0-2F27D2081446}"/>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52" name="【児童館】&#10;有形固定資産減価償却率グラフ枠">
          <a:extLst>
            <a:ext uri="{FF2B5EF4-FFF2-40B4-BE49-F238E27FC236}">
              <a16:creationId xmlns:a16="http://schemas.microsoft.com/office/drawing/2014/main" id="{E90432D7-6BD2-4D8D-BD92-87872EE8CA9C}"/>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16873</xdr:rowOff>
    </xdr:from>
    <xdr:to>
      <xdr:col>85</xdr:col>
      <xdr:colOff>126364</xdr:colOff>
      <xdr:row>86</xdr:row>
      <xdr:rowOff>168729</xdr:rowOff>
    </xdr:to>
    <xdr:cxnSp macro="">
      <xdr:nvCxnSpPr>
        <xdr:cNvPr id="753" name="直線コネクタ 752">
          <a:extLst>
            <a:ext uri="{FF2B5EF4-FFF2-40B4-BE49-F238E27FC236}">
              <a16:creationId xmlns:a16="http://schemas.microsoft.com/office/drawing/2014/main" id="{CB2379C6-4443-457F-95A5-DAF4866BD8A6}"/>
            </a:ext>
          </a:extLst>
        </xdr:cNvPr>
        <xdr:cNvCxnSpPr/>
      </xdr:nvCxnSpPr>
      <xdr:spPr>
        <a:xfrm flipV="1">
          <a:off x="16318864" y="13389973"/>
          <a:ext cx="0" cy="1523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54" name="【児童館】&#10;有形固定資産減価償却率最小値テキスト">
          <a:extLst>
            <a:ext uri="{FF2B5EF4-FFF2-40B4-BE49-F238E27FC236}">
              <a16:creationId xmlns:a16="http://schemas.microsoft.com/office/drawing/2014/main" id="{D7D2B11F-21DB-4574-8BCC-A7C49D16EECB}"/>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55" name="直線コネクタ 754">
          <a:extLst>
            <a:ext uri="{FF2B5EF4-FFF2-40B4-BE49-F238E27FC236}">
              <a16:creationId xmlns:a16="http://schemas.microsoft.com/office/drawing/2014/main" id="{F38F94E7-045F-4088-84B4-190C9AE44EB2}"/>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135000</xdr:rowOff>
    </xdr:from>
    <xdr:ext cx="340478" cy="259045"/>
    <xdr:sp macro="" textlink="">
      <xdr:nvSpPr>
        <xdr:cNvPr id="756" name="【児童館】&#10;有形固定資産減価償却率最大値テキスト">
          <a:extLst>
            <a:ext uri="{FF2B5EF4-FFF2-40B4-BE49-F238E27FC236}">
              <a16:creationId xmlns:a16="http://schemas.microsoft.com/office/drawing/2014/main" id="{7D09500D-9A18-486C-A2C2-E4A071B5BA8D}"/>
            </a:ext>
          </a:extLst>
        </xdr:cNvPr>
        <xdr:cNvSpPr txBox="1"/>
      </xdr:nvSpPr>
      <xdr:spPr>
        <a:xfrm>
          <a:off x="16357600" y="1316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16873</xdr:rowOff>
    </xdr:from>
    <xdr:to>
      <xdr:col>86</xdr:col>
      <xdr:colOff>25400</xdr:colOff>
      <xdr:row>78</xdr:row>
      <xdr:rowOff>16873</xdr:rowOff>
    </xdr:to>
    <xdr:cxnSp macro="">
      <xdr:nvCxnSpPr>
        <xdr:cNvPr id="757" name="直線コネクタ 756">
          <a:extLst>
            <a:ext uri="{FF2B5EF4-FFF2-40B4-BE49-F238E27FC236}">
              <a16:creationId xmlns:a16="http://schemas.microsoft.com/office/drawing/2014/main" id="{CB790C42-9143-44C4-A2F7-BCFF2297553D}"/>
            </a:ext>
          </a:extLst>
        </xdr:cNvPr>
        <xdr:cNvCxnSpPr/>
      </xdr:nvCxnSpPr>
      <xdr:spPr>
        <a:xfrm>
          <a:off x="16230600" y="1338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33038</xdr:rowOff>
    </xdr:from>
    <xdr:ext cx="405111" cy="259045"/>
    <xdr:sp macro="" textlink="">
      <xdr:nvSpPr>
        <xdr:cNvPr id="758" name="【児童館】&#10;有形固定資産減価償却率平均値テキスト">
          <a:extLst>
            <a:ext uri="{FF2B5EF4-FFF2-40B4-BE49-F238E27FC236}">
              <a16:creationId xmlns:a16="http://schemas.microsoft.com/office/drawing/2014/main" id="{CB04B7E7-106F-42A2-8341-3C46760A839E}"/>
            </a:ext>
          </a:extLst>
        </xdr:cNvPr>
        <xdr:cNvSpPr txBox="1"/>
      </xdr:nvSpPr>
      <xdr:spPr>
        <a:xfrm>
          <a:off x="16357600" y="139204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10161</xdr:rowOff>
    </xdr:from>
    <xdr:to>
      <xdr:col>85</xdr:col>
      <xdr:colOff>177800</xdr:colOff>
      <xdr:row>82</xdr:row>
      <xdr:rowOff>111761</xdr:rowOff>
    </xdr:to>
    <xdr:sp macro="" textlink="">
      <xdr:nvSpPr>
        <xdr:cNvPr id="759" name="フローチャート: 判断 758">
          <a:extLst>
            <a:ext uri="{FF2B5EF4-FFF2-40B4-BE49-F238E27FC236}">
              <a16:creationId xmlns:a16="http://schemas.microsoft.com/office/drawing/2014/main" id="{1355B20A-ED29-4AC6-9DF5-80DEB75CB471}"/>
            </a:ext>
          </a:extLst>
        </xdr:cNvPr>
        <xdr:cNvSpPr/>
      </xdr:nvSpPr>
      <xdr:spPr>
        <a:xfrm>
          <a:off x="162687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72208</xdr:rowOff>
    </xdr:from>
    <xdr:to>
      <xdr:col>81</xdr:col>
      <xdr:colOff>101600</xdr:colOff>
      <xdr:row>83</xdr:row>
      <xdr:rowOff>2358</xdr:rowOff>
    </xdr:to>
    <xdr:sp macro="" textlink="">
      <xdr:nvSpPr>
        <xdr:cNvPr id="760" name="フローチャート: 判断 759">
          <a:extLst>
            <a:ext uri="{FF2B5EF4-FFF2-40B4-BE49-F238E27FC236}">
              <a16:creationId xmlns:a16="http://schemas.microsoft.com/office/drawing/2014/main" id="{D0405091-5F99-4F71-B841-75EDC6B12D19}"/>
            </a:ext>
          </a:extLst>
        </xdr:cNvPr>
        <xdr:cNvSpPr/>
      </xdr:nvSpPr>
      <xdr:spPr>
        <a:xfrm>
          <a:off x="15430500" y="14131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41184</xdr:rowOff>
    </xdr:from>
    <xdr:to>
      <xdr:col>76</xdr:col>
      <xdr:colOff>165100</xdr:colOff>
      <xdr:row>82</xdr:row>
      <xdr:rowOff>142784</xdr:rowOff>
    </xdr:to>
    <xdr:sp macro="" textlink="">
      <xdr:nvSpPr>
        <xdr:cNvPr id="761" name="フローチャート: 判断 760">
          <a:extLst>
            <a:ext uri="{FF2B5EF4-FFF2-40B4-BE49-F238E27FC236}">
              <a16:creationId xmlns:a16="http://schemas.microsoft.com/office/drawing/2014/main" id="{96783032-A4B7-42D2-9768-EE21A42FE518}"/>
            </a:ext>
          </a:extLst>
        </xdr:cNvPr>
        <xdr:cNvSpPr/>
      </xdr:nvSpPr>
      <xdr:spPr>
        <a:xfrm>
          <a:off x="14541500" y="1410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29755</xdr:rowOff>
    </xdr:from>
    <xdr:to>
      <xdr:col>72</xdr:col>
      <xdr:colOff>38100</xdr:colOff>
      <xdr:row>82</xdr:row>
      <xdr:rowOff>131355</xdr:rowOff>
    </xdr:to>
    <xdr:sp macro="" textlink="">
      <xdr:nvSpPr>
        <xdr:cNvPr id="762" name="フローチャート: 判断 761">
          <a:extLst>
            <a:ext uri="{FF2B5EF4-FFF2-40B4-BE49-F238E27FC236}">
              <a16:creationId xmlns:a16="http://schemas.microsoft.com/office/drawing/2014/main" id="{1D1A5150-DF71-49EE-BECD-6CA6E2A9F9A3}"/>
            </a:ext>
          </a:extLst>
        </xdr:cNvPr>
        <xdr:cNvSpPr/>
      </xdr:nvSpPr>
      <xdr:spPr>
        <a:xfrm>
          <a:off x="13652500" y="1408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152219</xdr:rowOff>
    </xdr:from>
    <xdr:to>
      <xdr:col>67</xdr:col>
      <xdr:colOff>101600</xdr:colOff>
      <xdr:row>84</xdr:row>
      <xdr:rowOff>82369</xdr:rowOff>
    </xdr:to>
    <xdr:sp macro="" textlink="">
      <xdr:nvSpPr>
        <xdr:cNvPr id="763" name="フローチャート: 判断 762">
          <a:extLst>
            <a:ext uri="{FF2B5EF4-FFF2-40B4-BE49-F238E27FC236}">
              <a16:creationId xmlns:a16="http://schemas.microsoft.com/office/drawing/2014/main" id="{F15C6DBC-A21A-467B-B8BC-52C49547C1DA}"/>
            </a:ext>
          </a:extLst>
        </xdr:cNvPr>
        <xdr:cNvSpPr/>
      </xdr:nvSpPr>
      <xdr:spPr>
        <a:xfrm>
          <a:off x="12763500" y="1438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4" name="テキスト ボックス 763">
          <a:extLst>
            <a:ext uri="{FF2B5EF4-FFF2-40B4-BE49-F238E27FC236}">
              <a16:creationId xmlns:a16="http://schemas.microsoft.com/office/drawing/2014/main" id="{54FC86B6-AD3A-4B34-89F4-0F4BEDCD6124}"/>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5" name="テキスト ボックス 764">
          <a:extLst>
            <a:ext uri="{FF2B5EF4-FFF2-40B4-BE49-F238E27FC236}">
              <a16:creationId xmlns:a16="http://schemas.microsoft.com/office/drawing/2014/main" id="{D0D20175-A17D-4E9B-93F3-FF6986D667A9}"/>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6" name="テキスト ボックス 765">
          <a:extLst>
            <a:ext uri="{FF2B5EF4-FFF2-40B4-BE49-F238E27FC236}">
              <a16:creationId xmlns:a16="http://schemas.microsoft.com/office/drawing/2014/main" id="{AC1A9256-13C0-4C22-A354-03D772E07F0C}"/>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7" name="テキスト ボックス 766">
          <a:extLst>
            <a:ext uri="{FF2B5EF4-FFF2-40B4-BE49-F238E27FC236}">
              <a16:creationId xmlns:a16="http://schemas.microsoft.com/office/drawing/2014/main" id="{A293D4F3-4B98-42FB-B45C-E7441309188A}"/>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8" name="テキスト ボックス 767">
          <a:extLst>
            <a:ext uri="{FF2B5EF4-FFF2-40B4-BE49-F238E27FC236}">
              <a16:creationId xmlns:a16="http://schemas.microsoft.com/office/drawing/2014/main" id="{C65C175B-545C-4173-A57D-7F5D33F8D943}"/>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117929</xdr:rowOff>
    </xdr:from>
    <xdr:to>
      <xdr:col>85</xdr:col>
      <xdr:colOff>177800</xdr:colOff>
      <xdr:row>87</xdr:row>
      <xdr:rowOff>48079</xdr:rowOff>
    </xdr:to>
    <xdr:sp macro="" textlink="">
      <xdr:nvSpPr>
        <xdr:cNvPr id="769" name="楕円 768">
          <a:extLst>
            <a:ext uri="{FF2B5EF4-FFF2-40B4-BE49-F238E27FC236}">
              <a16:creationId xmlns:a16="http://schemas.microsoft.com/office/drawing/2014/main" id="{A4F7E859-F88D-49D4-A744-1677AD7C2EF9}"/>
            </a:ext>
          </a:extLst>
        </xdr:cNvPr>
        <xdr:cNvSpPr/>
      </xdr:nvSpPr>
      <xdr:spPr>
        <a:xfrm>
          <a:off x="162687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86</xdr:row>
      <xdr:rowOff>32856</xdr:rowOff>
    </xdr:from>
    <xdr:ext cx="469744" cy="259045"/>
    <xdr:sp macro="" textlink="">
      <xdr:nvSpPr>
        <xdr:cNvPr id="770" name="【児童館】&#10;有形固定資産減価償却率該当値テキスト">
          <a:extLst>
            <a:ext uri="{FF2B5EF4-FFF2-40B4-BE49-F238E27FC236}">
              <a16:creationId xmlns:a16="http://schemas.microsoft.com/office/drawing/2014/main" id="{BC52EBB2-E910-4ECF-BDC7-C0727C52CAB6}"/>
            </a:ext>
          </a:extLst>
        </xdr:cNvPr>
        <xdr:cNvSpPr txBox="1"/>
      </xdr:nvSpPr>
      <xdr:spPr>
        <a:xfrm>
          <a:off x="16357600" y="14777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117929</xdr:rowOff>
    </xdr:from>
    <xdr:to>
      <xdr:col>81</xdr:col>
      <xdr:colOff>101600</xdr:colOff>
      <xdr:row>87</xdr:row>
      <xdr:rowOff>48079</xdr:rowOff>
    </xdr:to>
    <xdr:sp macro="" textlink="">
      <xdr:nvSpPr>
        <xdr:cNvPr id="771" name="楕円 770">
          <a:extLst>
            <a:ext uri="{FF2B5EF4-FFF2-40B4-BE49-F238E27FC236}">
              <a16:creationId xmlns:a16="http://schemas.microsoft.com/office/drawing/2014/main" id="{79316134-1A8D-4E9E-9A4A-40E37B8A7407}"/>
            </a:ext>
          </a:extLst>
        </xdr:cNvPr>
        <xdr:cNvSpPr/>
      </xdr:nvSpPr>
      <xdr:spPr>
        <a:xfrm>
          <a:off x="15430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168729</xdr:rowOff>
    </xdr:from>
    <xdr:to>
      <xdr:col>85</xdr:col>
      <xdr:colOff>127000</xdr:colOff>
      <xdr:row>86</xdr:row>
      <xdr:rowOff>168729</xdr:rowOff>
    </xdr:to>
    <xdr:cxnSp macro="">
      <xdr:nvCxnSpPr>
        <xdr:cNvPr id="772" name="直線コネクタ 771">
          <a:extLst>
            <a:ext uri="{FF2B5EF4-FFF2-40B4-BE49-F238E27FC236}">
              <a16:creationId xmlns:a16="http://schemas.microsoft.com/office/drawing/2014/main" id="{DF123285-7169-4CEF-8DD5-5B399A518862}"/>
            </a:ext>
          </a:extLst>
        </xdr:cNvPr>
        <xdr:cNvCxnSpPr/>
      </xdr:nvCxnSpPr>
      <xdr:spPr>
        <a:xfrm>
          <a:off x="15481300" y="1491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117929</xdr:rowOff>
    </xdr:from>
    <xdr:to>
      <xdr:col>76</xdr:col>
      <xdr:colOff>165100</xdr:colOff>
      <xdr:row>87</xdr:row>
      <xdr:rowOff>48079</xdr:rowOff>
    </xdr:to>
    <xdr:sp macro="" textlink="">
      <xdr:nvSpPr>
        <xdr:cNvPr id="773" name="楕円 772">
          <a:extLst>
            <a:ext uri="{FF2B5EF4-FFF2-40B4-BE49-F238E27FC236}">
              <a16:creationId xmlns:a16="http://schemas.microsoft.com/office/drawing/2014/main" id="{5E81A41C-D744-493A-A5BA-61B8AA96D74D}"/>
            </a:ext>
          </a:extLst>
        </xdr:cNvPr>
        <xdr:cNvSpPr/>
      </xdr:nvSpPr>
      <xdr:spPr>
        <a:xfrm>
          <a:off x="14541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168729</xdr:rowOff>
    </xdr:from>
    <xdr:to>
      <xdr:col>81</xdr:col>
      <xdr:colOff>50800</xdr:colOff>
      <xdr:row>86</xdr:row>
      <xdr:rowOff>168729</xdr:rowOff>
    </xdr:to>
    <xdr:cxnSp macro="">
      <xdr:nvCxnSpPr>
        <xdr:cNvPr id="774" name="直線コネクタ 773">
          <a:extLst>
            <a:ext uri="{FF2B5EF4-FFF2-40B4-BE49-F238E27FC236}">
              <a16:creationId xmlns:a16="http://schemas.microsoft.com/office/drawing/2014/main" id="{E6FD4935-00F2-476D-9F11-2039D8CB6347}"/>
            </a:ext>
          </a:extLst>
        </xdr:cNvPr>
        <xdr:cNvCxnSpPr/>
      </xdr:nvCxnSpPr>
      <xdr:spPr>
        <a:xfrm>
          <a:off x="14592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117929</xdr:rowOff>
    </xdr:from>
    <xdr:to>
      <xdr:col>72</xdr:col>
      <xdr:colOff>38100</xdr:colOff>
      <xdr:row>87</xdr:row>
      <xdr:rowOff>48079</xdr:rowOff>
    </xdr:to>
    <xdr:sp macro="" textlink="">
      <xdr:nvSpPr>
        <xdr:cNvPr id="775" name="楕円 774">
          <a:extLst>
            <a:ext uri="{FF2B5EF4-FFF2-40B4-BE49-F238E27FC236}">
              <a16:creationId xmlns:a16="http://schemas.microsoft.com/office/drawing/2014/main" id="{02078CA8-038D-4884-BEA5-E99D6749ABF8}"/>
            </a:ext>
          </a:extLst>
        </xdr:cNvPr>
        <xdr:cNvSpPr/>
      </xdr:nvSpPr>
      <xdr:spPr>
        <a:xfrm>
          <a:off x="13652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168729</xdr:rowOff>
    </xdr:from>
    <xdr:to>
      <xdr:col>76</xdr:col>
      <xdr:colOff>114300</xdr:colOff>
      <xdr:row>86</xdr:row>
      <xdr:rowOff>168729</xdr:rowOff>
    </xdr:to>
    <xdr:cxnSp macro="">
      <xdr:nvCxnSpPr>
        <xdr:cNvPr id="776" name="直線コネクタ 775">
          <a:extLst>
            <a:ext uri="{FF2B5EF4-FFF2-40B4-BE49-F238E27FC236}">
              <a16:creationId xmlns:a16="http://schemas.microsoft.com/office/drawing/2014/main" id="{34EB9862-7BC1-4A56-A635-E28853321589}"/>
            </a:ext>
          </a:extLst>
        </xdr:cNvPr>
        <xdr:cNvCxnSpPr/>
      </xdr:nvCxnSpPr>
      <xdr:spPr>
        <a:xfrm>
          <a:off x="13703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86</xdr:row>
      <xdr:rowOff>11793</xdr:rowOff>
    </xdr:from>
    <xdr:to>
      <xdr:col>67</xdr:col>
      <xdr:colOff>101600</xdr:colOff>
      <xdr:row>86</xdr:row>
      <xdr:rowOff>113393</xdr:rowOff>
    </xdr:to>
    <xdr:sp macro="" textlink="">
      <xdr:nvSpPr>
        <xdr:cNvPr id="777" name="楕円 776">
          <a:extLst>
            <a:ext uri="{FF2B5EF4-FFF2-40B4-BE49-F238E27FC236}">
              <a16:creationId xmlns:a16="http://schemas.microsoft.com/office/drawing/2014/main" id="{8C03B8FB-D997-4F99-8A8B-B0CEB87B6A8C}"/>
            </a:ext>
          </a:extLst>
        </xdr:cNvPr>
        <xdr:cNvSpPr/>
      </xdr:nvSpPr>
      <xdr:spPr>
        <a:xfrm>
          <a:off x="12763500" y="14756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86</xdr:row>
      <xdr:rowOff>62593</xdr:rowOff>
    </xdr:from>
    <xdr:to>
      <xdr:col>71</xdr:col>
      <xdr:colOff>177800</xdr:colOff>
      <xdr:row>86</xdr:row>
      <xdr:rowOff>168729</xdr:rowOff>
    </xdr:to>
    <xdr:cxnSp macro="">
      <xdr:nvCxnSpPr>
        <xdr:cNvPr id="778" name="直線コネクタ 777">
          <a:extLst>
            <a:ext uri="{FF2B5EF4-FFF2-40B4-BE49-F238E27FC236}">
              <a16:creationId xmlns:a16="http://schemas.microsoft.com/office/drawing/2014/main" id="{99606486-D81B-4A08-829D-4B6FB8553BEA}"/>
            </a:ext>
          </a:extLst>
        </xdr:cNvPr>
        <xdr:cNvCxnSpPr/>
      </xdr:nvCxnSpPr>
      <xdr:spPr>
        <a:xfrm>
          <a:off x="12814300" y="14807293"/>
          <a:ext cx="889000" cy="106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18885</xdr:rowOff>
    </xdr:from>
    <xdr:ext cx="405111" cy="259045"/>
    <xdr:sp macro="" textlink="">
      <xdr:nvSpPr>
        <xdr:cNvPr id="779" name="n_1aveValue【児童館】&#10;有形固定資産減価償却率">
          <a:extLst>
            <a:ext uri="{FF2B5EF4-FFF2-40B4-BE49-F238E27FC236}">
              <a16:creationId xmlns:a16="http://schemas.microsoft.com/office/drawing/2014/main" id="{C5713228-852F-4F60-BB49-605F28D95385}"/>
            </a:ext>
          </a:extLst>
        </xdr:cNvPr>
        <xdr:cNvSpPr txBox="1"/>
      </xdr:nvSpPr>
      <xdr:spPr>
        <a:xfrm>
          <a:off x="15266044" y="13906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159311</xdr:rowOff>
    </xdr:from>
    <xdr:ext cx="405111" cy="259045"/>
    <xdr:sp macro="" textlink="">
      <xdr:nvSpPr>
        <xdr:cNvPr id="780" name="n_2aveValue【児童館】&#10;有形固定資産減価償却率">
          <a:extLst>
            <a:ext uri="{FF2B5EF4-FFF2-40B4-BE49-F238E27FC236}">
              <a16:creationId xmlns:a16="http://schemas.microsoft.com/office/drawing/2014/main" id="{9882D08D-48DE-4418-A91E-A253DFB83A8D}"/>
            </a:ext>
          </a:extLst>
        </xdr:cNvPr>
        <xdr:cNvSpPr txBox="1"/>
      </xdr:nvSpPr>
      <xdr:spPr>
        <a:xfrm>
          <a:off x="14389744" y="1387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147882</xdr:rowOff>
    </xdr:from>
    <xdr:ext cx="405111" cy="259045"/>
    <xdr:sp macro="" textlink="">
      <xdr:nvSpPr>
        <xdr:cNvPr id="781" name="n_3aveValue【児童館】&#10;有形固定資産減価償却率">
          <a:extLst>
            <a:ext uri="{FF2B5EF4-FFF2-40B4-BE49-F238E27FC236}">
              <a16:creationId xmlns:a16="http://schemas.microsoft.com/office/drawing/2014/main" id="{10EE671A-F9D2-4DD9-B27D-858FF1207D38}"/>
            </a:ext>
          </a:extLst>
        </xdr:cNvPr>
        <xdr:cNvSpPr txBox="1"/>
      </xdr:nvSpPr>
      <xdr:spPr>
        <a:xfrm>
          <a:off x="13500744" y="13863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98896</xdr:rowOff>
    </xdr:from>
    <xdr:ext cx="405111" cy="259045"/>
    <xdr:sp macro="" textlink="">
      <xdr:nvSpPr>
        <xdr:cNvPr id="782" name="n_4aveValue【児童館】&#10;有形固定資産減価償却率">
          <a:extLst>
            <a:ext uri="{FF2B5EF4-FFF2-40B4-BE49-F238E27FC236}">
              <a16:creationId xmlns:a16="http://schemas.microsoft.com/office/drawing/2014/main" id="{2F28C922-EDB3-44DC-BF6B-92F1101B181B}"/>
            </a:ext>
          </a:extLst>
        </xdr:cNvPr>
        <xdr:cNvSpPr txBox="1"/>
      </xdr:nvSpPr>
      <xdr:spPr>
        <a:xfrm>
          <a:off x="12611744" y="141577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87</xdr:row>
      <xdr:rowOff>39206</xdr:rowOff>
    </xdr:from>
    <xdr:ext cx="469744" cy="259045"/>
    <xdr:sp macro="" textlink="">
      <xdr:nvSpPr>
        <xdr:cNvPr id="783" name="n_1mainValue【児童館】&#10;有形固定資産減価償却率">
          <a:extLst>
            <a:ext uri="{FF2B5EF4-FFF2-40B4-BE49-F238E27FC236}">
              <a16:creationId xmlns:a16="http://schemas.microsoft.com/office/drawing/2014/main" id="{51B20264-DD92-471F-8834-282DDDACDDFA}"/>
            </a:ext>
          </a:extLst>
        </xdr:cNvPr>
        <xdr:cNvSpPr txBox="1"/>
      </xdr:nvSpPr>
      <xdr:spPr>
        <a:xfrm>
          <a:off x="152337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87</xdr:row>
      <xdr:rowOff>39206</xdr:rowOff>
    </xdr:from>
    <xdr:ext cx="469744" cy="259045"/>
    <xdr:sp macro="" textlink="">
      <xdr:nvSpPr>
        <xdr:cNvPr id="784" name="n_2mainValue【児童館】&#10;有形固定資産減価償却率">
          <a:extLst>
            <a:ext uri="{FF2B5EF4-FFF2-40B4-BE49-F238E27FC236}">
              <a16:creationId xmlns:a16="http://schemas.microsoft.com/office/drawing/2014/main" id="{9C10DD50-A910-40C0-AED1-B11464911E47}"/>
            </a:ext>
          </a:extLst>
        </xdr:cNvPr>
        <xdr:cNvSpPr txBox="1"/>
      </xdr:nvSpPr>
      <xdr:spPr>
        <a:xfrm>
          <a:off x="14357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87</xdr:row>
      <xdr:rowOff>39206</xdr:rowOff>
    </xdr:from>
    <xdr:ext cx="469744" cy="259045"/>
    <xdr:sp macro="" textlink="">
      <xdr:nvSpPr>
        <xdr:cNvPr id="785" name="n_3mainValue【児童館】&#10;有形固定資産減価償却率">
          <a:extLst>
            <a:ext uri="{FF2B5EF4-FFF2-40B4-BE49-F238E27FC236}">
              <a16:creationId xmlns:a16="http://schemas.microsoft.com/office/drawing/2014/main" id="{8859656E-D297-4954-8EB5-5342925856D4}"/>
            </a:ext>
          </a:extLst>
        </xdr:cNvPr>
        <xdr:cNvSpPr txBox="1"/>
      </xdr:nvSpPr>
      <xdr:spPr>
        <a:xfrm>
          <a:off x="13468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86</xdr:row>
      <xdr:rowOff>104520</xdr:rowOff>
    </xdr:from>
    <xdr:ext cx="405111" cy="259045"/>
    <xdr:sp macro="" textlink="">
      <xdr:nvSpPr>
        <xdr:cNvPr id="786" name="n_4mainValue【児童館】&#10;有形固定資産減価償却率">
          <a:extLst>
            <a:ext uri="{FF2B5EF4-FFF2-40B4-BE49-F238E27FC236}">
              <a16:creationId xmlns:a16="http://schemas.microsoft.com/office/drawing/2014/main" id="{C6E5D2D4-3089-4E98-A8FE-18E4A579C974}"/>
            </a:ext>
          </a:extLst>
        </xdr:cNvPr>
        <xdr:cNvSpPr txBox="1"/>
      </xdr:nvSpPr>
      <xdr:spPr>
        <a:xfrm>
          <a:off x="12611744" y="14849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7" name="正方形/長方形 786">
          <a:extLst>
            <a:ext uri="{FF2B5EF4-FFF2-40B4-BE49-F238E27FC236}">
              <a16:creationId xmlns:a16="http://schemas.microsoft.com/office/drawing/2014/main" id="{C2F6CB37-50C7-44FB-BF7A-F8A2304045E4}"/>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8" name="正方形/長方形 787">
          <a:extLst>
            <a:ext uri="{FF2B5EF4-FFF2-40B4-BE49-F238E27FC236}">
              <a16:creationId xmlns:a16="http://schemas.microsoft.com/office/drawing/2014/main" id="{046D0E39-3E29-445C-BA9D-061C075B5D6E}"/>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9" name="正方形/長方形 788">
          <a:extLst>
            <a:ext uri="{FF2B5EF4-FFF2-40B4-BE49-F238E27FC236}">
              <a16:creationId xmlns:a16="http://schemas.microsoft.com/office/drawing/2014/main" id="{03B873F6-7A53-481F-B48C-FEC624ACAA91}"/>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90" name="正方形/長方形 789">
          <a:extLst>
            <a:ext uri="{FF2B5EF4-FFF2-40B4-BE49-F238E27FC236}">
              <a16:creationId xmlns:a16="http://schemas.microsoft.com/office/drawing/2014/main" id="{91CC72F7-6777-4BDE-9B4E-8FC732BC6603}"/>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91" name="正方形/長方形 790">
          <a:extLst>
            <a:ext uri="{FF2B5EF4-FFF2-40B4-BE49-F238E27FC236}">
              <a16:creationId xmlns:a16="http://schemas.microsoft.com/office/drawing/2014/main" id="{02425DAC-1189-4986-AD2A-E540ACB3F02B}"/>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92" name="正方形/長方形 791">
          <a:extLst>
            <a:ext uri="{FF2B5EF4-FFF2-40B4-BE49-F238E27FC236}">
              <a16:creationId xmlns:a16="http://schemas.microsoft.com/office/drawing/2014/main" id="{E8B64A79-B892-4553-BEAF-2E44F907DC1F}"/>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3" name="正方形/長方形 792">
          <a:extLst>
            <a:ext uri="{FF2B5EF4-FFF2-40B4-BE49-F238E27FC236}">
              <a16:creationId xmlns:a16="http://schemas.microsoft.com/office/drawing/2014/main" id="{D291DCE7-58B4-4106-9DB9-A2E19D944E2C}"/>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4" name="正方形/長方形 793">
          <a:extLst>
            <a:ext uri="{FF2B5EF4-FFF2-40B4-BE49-F238E27FC236}">
              <a16:creationId xmlns:a16="http://schemas.microsoft.com/office/drawing/2014/main" id="{EA4D3FD6-DD7A-4242-9082-D5EA8B55E4A1}"/>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5" name="テキスト ボックス 794">
          <a:extLst>
            <a:ext uri="{FF2B5EF4-FFF2-40B4-BE49-F238E27FC236}">
              <a16:creationId xmlns:a16="http://schemas.microsoft.com/office/drawing/2014/main" id="{979AA5AB-8D9B-4805-B9D8-7E0A9F1FC8A3}"/>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6" name="直線コネクタ 795">
          <a:extLst>
            <a:ext uri="{FF2B5EF4-FFF2-40B4-BE49-F238E27FC236}">
              <a16:creationId xmlns:a16="http://schemas.microsoft.com/office/drawing/2014/main" id="{1DE4F550-AECA-49EE-9F46-B7D5463B6AC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97" name="直線コネクタ 796">
          <a:extLst>
            <a:ext uri="{FF2B5EF4-FFF2-40B4-BE49-F238E27FC236}">
              <a16:creationId xmlns:a16="http://schemas.microsoft.com/office/drawing/2014/main" id="{77E60BE0-DF55-4160-B392-F48776FF30CB}"/>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98" name="テキスト ボックス 797">
          <a:extLst>
            <a:ext uri="{FF2B5EF4-FFF2-40B4-BE49-F238E27FC236}">
              <a16:creationId xmlns:a16="http://schemas.microsoft.com/office/drawing/2014/main" id="{FD0FD32A-93AE-45D5-8700-67C840B28D3F}"/>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99" name="直線コネクタ 798">
          <a:extLst>
            <a:ext uri="{FF2B5EF4-FFF2-40B4-BE49-F238E27FC236}">
              <a16:creationId xmlns:a16="http://schemas.microsoft.com/office/drawing/2014/main" id="{4E5C1560-2F5C-4ED1-B40C-69B143FD0C2C}"/>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800" name="テキスト ボックス 799">
          <a:extLst>
            <a:ext uri="{FF2B5EF4-FFF2-40B4-BE49-F238E27FC236}">
              <a16:creationId xmlns:a16="http://schemas.microsoft.com/office/drawing/2014/main" id="{8E4F3AA9-96C6-4A25-A447-0687B651F157}"/>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801" name="直線コネクタ 800">
          <a:extLst>
            <a:ext uri="{FF2B5EF4-FFF2-40B4-BE49-F238E27FC236}">
              <a16:creationId xmlns:a16="http://schemas.microsoft.com/office/drawing/2014/main" id="{EFF52B21-FBFE-4AF8-8CE8-47E37C72FE9A}"/>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802" name="テキスト ボックス 801">
          <a:extLst>
            <a:ext uri="{FF2B5EF4-FFF2-40B4-BE49-F238E27FC236}">
              <a16:creationId xmlns:a16="http://schemas.microsoft.com/office/drawing/2014/main" id="{4653B0C0-49DD-481C-963A-BAC2E7872428}"/>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803" name="直線コネクタ 802">
          <a:extLst>
            <a:ext uri="{FF2B5EF4-FFF2-40B4-BE49-F238E27FC236}">
              <a16:creationId xmlns:a16="http://schemas.microsoft.com/office/drawing/2014/main" id="{29A78174-A3A7-4E9E-95CA-58890C49822C}"/>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804" name="テキスト ボックス 803">
          <a:extLst>
            <a:ext uri="{FF2B5EF4-FFF2-40B4-BE49-F238E27FC236}">
              <a16:creationId xmlns:a16="http://schemas.microsoft.com/office/drawing/2014/main" id="{94B10B07-DCC8-42C5-84FA-C9B1AFD1088D}"/>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805" name="直線コネクタ 804">
          <a:extLst>
            <a:ext uri="{FF2B5EF4-FFF2-40B4-BE49-F238E27FC236}">
              <a16:creationId xmlns:a16="http://schemas.microsoft.com/office/drawing/2014/main" id="{BFD13A68-DA77-4F0D-A069-0E41FB71E31B}"/>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806" name="テキスト ボックス 805">
          <a:extLst>
            <a:ext uri="{FF2B5EF4-FFF2-40B4-BE49-F238E27FC236}">
              <a16:creationId xmlns:a16="http://schemas.microsoft.com/office/drawing/2014/main" id="{526E7BFD-9BD0-4F68-A6DA-EF8534E018DB}"/>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807" name="直線コネクタ 806">
          <a:extLst>
            <a:ext uri="{FF2B5EF4-FFF2-40B4-BE49-F238E27FC236}">
              <a16:creationId xmlns:a16="http://schemas.microsoft.com/office/drawing/2014/main" id="{0F97B3BD-9010-40BF-B6C6-0B96E09BFF25}"/>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808" name="テキスト ボックス 807">
          <a:extLst>
            <a:ext uri="{FF2B5EF4-FFF2-40B4-BE49-F238E27FC236}">
              <a16:creationId xmlns:a16="http://schemas.microsoft.com/office/drawing/2014/main" id="{02198F0C-E36C-496F-ABEF-F0CA73C2A265}"/>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9" name="直線コネクタ 808">
          <a:extLst>
            <a:ext uri="{FF2B5EF4-FFF2-40B4-BE49-F238E27FC236}">
              <a16:creationId xmlns:a16="http://schemas.microsoft.com/office/drawing/2014/main" id="{714EE1EA-6891-43B8-966B-7051BED184B6}"/>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10" name="テキスト ボックス 809">
          <a:extLst>
            <a:ext uri="{FF2B5EF4-FFF2-40B4-BE49-F238E27FC236}">
              <a16:creationId xmlns:a16="http://schemas.microsoft.com/office/drawing/2014/main" id="{FDE76156-6B1D-4B05-9606-A507CE4CEBDD}"/>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11" name="【児童館】&#10;一人当たり面積グラフ枠">
          <a:extLst>
            <a:ext uri="{FF2B5EF4-FFF2-40B4-BE49-F238E27FC236}">
              <a16:creationId xmlns:a16="http://schemas.microsoft.com/office/drawing/2014/main" id="{AC470C9E-7F90-4C91-8B01-AB5324497C9D}"/>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127907</xdr:rowOff>
    </xdr:from>
    <xdr:to>
      <xdr:col>116</xdr:col>
      <xdr:colOff>62864</xdr:colOff>
      <xdr:row>86</xdr:row>
      <xdr:rowOff>38100</xdr:rowOff>
    </xdr:to>
    <xdr:cxnSp macro="">
      <xdr:nvCxnSpPr>
        <xdr:cNvPr id="812" name="直線コネクタ 811">
          <a:extLst>
            <a:ext uri="{FF2B5EF4-FFF2-40B4-BE49-F238E27FC236}">
              <a16:creationId xmlns:a16="http://schemas.microsoft.com/office/drawing/2014/main" id="{5D0413AD-6AC7-4030-8DB0-3FEBAD8AC06F}"/>
            </a:ext>
          </a:extLst>
        </xdr:cNvPr>
        <xdr:cNvCxnSpPr/>
      </xdr:nvCxnSpPr>
      <xdr:spPr>
        <a:xfrm flipV="1">
          <a:off x="22160864" y="13329557"/>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41927</xdr:rowOff>
    </xdr:from>
    <xdr:ext cx="469744" cy="259045"/>
    <xdr:sp macro="" textlink="">
      <xdr:nvSpPr>
        <xdr:cNvPr id="813" name="【児童館】&#10;一人当たり面積最小値テキスト">
          <a:extLst>
            <a:ext uri="{FF2B5EF4-FFF2-40B4-BE49-F238E27FC236}">
              <a16:creationId xmlns:a16="http://schemas.microsoft.com/office/drawing/2014/main" id="{81123CB0-FD61-4BBC-82EB-E09030283C57}"/>
            </a:ext>
          </a:extLst>
        </xdr:cNvPr>
        <xdr:cNvSpPr txBox="1"/>
      </xdr:nvSpPr>
      <xdr:spPr>
        <a:xfrm>
          <a:off x="22199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38100</xdr:rowOff>
    </xdr:from>
    <xdr:to>
      <xdr:col>116</xdr:col>
      <xdr:colOff>152400</xdr:colOff>
      <xdr:row>86</xdr:row>
      <xdr:rowOff>38100</xdr:rowOff>
    </xdr:to>
    <xdr:cxnSp macro="">
      <xdr:nvCxnSpPr>
        <xdr:cNvPr id="814" name="直線コネクタ 813">
          <a:extLst>
            <a:ext uri="{FF2B5EF4-FFF2-40B4-BE49-F238E27FC236}">
              <a16:creationId xmlns:a16="http://schemas.microsoft.com/office/drawing/2014/main" id="{0316F7B8-184E-4888-8D36-11D7C968E414}"/>
            </a:ext>
          </a:extLst>
        </xdr:cNvPr>
        <xdr:cNvCxnSpPr/>
      </xdr:nvCxnSpPr>
      <xdr:spPr>
        <a:xfrm>
          <a:off x="22072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74584</xdr:rowOff>
    </xdr:from>
    <xdr:ext cx="469744" cy="259045"/>
    <xdr:sp macro="" textlink="">
      <xdr:nvSpPr>
        <xdr:cNvPr id="815" name="【児童館】&#10;一人当たり面積最大値テキスト">
          <a:extLst>
            <a:ext uri="{FF2B5EF4-FFF2-40B4-BE49-F238E27FC236}">
              <a16:creationId xmlns:a16="http://schemas.microsoft.com/office/drawing/2014/main" id="{4812AF5A-84C9-4023-8153-782416498C4C}"/>
            </a:ext>
          </a:extLst>
        </xdr:cNvPr>
        <xdr:cNvSpPr txBox="1"/>
      </xdr:nvSpPr>
      <xdr:spPr>
        <a:xfrm>
          <a:off x="22199600" y="1310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127907</xdr:rowOff>
    </xdr:from>
    <xdr:to>
      <xdr:col>116</xdr:col>
      <xdr:colOff>152400</xdr:colOff>
      <xdr:row>77</xdr:row>
      <xdr:rowOff>127907</xdr:rowOff>
    </xdr:to>
    <xdr:cxnSp macro="">
      <xdr:nvCxnSpPr>
        <xdr:cNvPr id="816" name="直線コネクタ 815">
          <a:extLst>
            <a:ext uri="{FF2B5EF4-FFF2-40B4-BE49-F238E27FC236}">
              <a16:creationId xmlns:a16="http://schemas.microsoft.com/office/drawing/2014/main" id="{84838839-39E3-448E-AB9A-DDB5D2AF95DF}"/>
            </a:ext>
          </a:extLst>
        </xdr:cNvPr>
        <xdr:cNvCxnSpPr/>
      </xdr:nvCxnSpPr>
      <xdr:spPr>
        <a:xfrm>
          <a:off x="22072600" y="1332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2013</xdr:rowOff>
    </xdr:from>
    <xdr:ext cx="469744" cy="259045"/>
    <xdr:sp macro="" textlink="">
      <xdr:nvSpPr>
        <xdr:cNvPr id="817" name="【児童館】&#10;一人当たり面積平均値テキスト">
          <a:extLst>
            <a:ext uri="{FF2B5EF4-FFF2-40B4-BE49-F238E27FC236}">
              <a16:creationId xmlns:a16="http://schemas.microsoft.com/office/drawing/2014/main" id="{B95FAD66-62DD-4581-8E46-4A7534BA01D3}"/>
            </a:ext>
          </a:extLst>
        </xdr:cNvPr>
        <xdr:cNvSpPr txBox="1"/>
      </xdr:nvSpPr>
      <xdr:spPr>
        <a:xfrm>
          <a:off x="22199600" y="140609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150586</xdr:rowOff>
    </xdr:from>
    <xdr:to>
      <xdr:col>116</xdr:col>
      <xdr:colOff>114300</xdr:colOff>
      <xdr:row>83</xdr:row>
      <xdr:rowOff>80736</xdr:rowOff>
    </xdr:to>
    <xdr:sp macro="" textlink="">
      <xdr:nvSpPr>
        <xdr:cNvPr id="818" name="フローチャート: 判断 817">
          <a:extLst>
            <a:ext uri="{FF2B5EF4-FFF2-40B4-BE49-F238E27FC236}">
              <a16:creationId xmlns:a16="http://schemas.microsoft.com/office/drawing/2014/main" id="{F73C2E6C-7C92-4A08-A02F-D802E97ED7BC}"/>
            </a:ext>
          </a:extLst>
        </xdr:cNvPr>
        <xdr:cNvSpPr/>
      </xdr:nvSpPr>
      <xdr:spPr>
        <a:xfrm>
          <a:off x="22110700" y="142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85271</xdr:rowOff>
    </xdr:from>
    <xdr:to>
      <xdr:col>112</xdr:col>
      <xdr:colOff>38100</xdr:colOff>
      <xdr:row>83</xdr:row>
      <xdr:rowOff>15421</xdr:rowOff>
    </xdr:to>
    <xdr:sp macro="" textlink="">
      <xdr:nvSpPr>
        <xdr:cNvPr id="819" name="フローチャート: 判断 818">
          <a:extLst>
            <a:ext uri="{FF2B5EF4-FFF2-40B4-BE49-F238E27FC236}">
              <a16:creationId xmlns:a16="http://schemas.microsoft.com/office/drawing/2014/main" id="{A628013B-112C-4A5E-94E6-E39BE16BB766}"/>
            </a:ext>
          </a:extLst>
        </xdr:cNvPr>
        <xdr:cNvSpPr/>
      </xdr:nvSpPr>
      <xdr:spPr>
        <a:xfrm>
          <a:off x="21272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19957</xdr:rowOff>
    </xdr:from>
    <xdr:to>
      <xdr:col>107</xdr:col>
      <xdr:colOff>101600</xdr:colOff>
      <xdr:row>82</xdr:row>
      <xdr:rowOff>121557</xdr:rowOff>
    </xdr:to>
    <xdr:sp macro="" textlink="">
      <xdr:nvSpPr>
        <xdr:cNvPr id="820" name="フローチャート: 判断 819">
          <a:extLst>
            <a:ext uri="{FF2B5EF4-FFF2-40B4-BE49-F238E27FC236}">
              <a16:creationId xmlns:a16="http://schemas.microsoft.com/office/drawing/2014/main" id="{D2AC4159-69E8-4636-B53F-8FFAA190F5CC}"/>
            </a:ext>
          </a:extLst>
        </xdr:cNvPr>
        <xdr:cNvSpPr/>
      </xdr:nvSpPr>
      <xdr:spPr>
        <a:xfrm>
          <a:off x="20383500" y="1407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68943</xdr:rowOff>
    </xdr:from>
    <xdr:to>
      <xdr:col>102</xdr:col>
      <xdr:colOff>165100</xdr:colOff>
      <xdr:row>82</xdr:row>
      <xdr:rowOff>170543</xdr:rowOff>
    </xdr:to>
    <xdr:sp macro="" textlink="">
      <xdr:nvSpPr>
        <xdr:cNvPr id="821" name="フローチャート: 判断 820">
          <a:extLst>
            <a:ext uri="{FF2B5EF4-FFF2-40B4-BE49-F238E27FC236}">
              <a16:creationId xmlns:a16="http://schemas.microsoft.com/office/drawing/2014/main" id="{2D84EF39-675D-45BF-9228-7E6B4C679E76}"/>
            </a:ext>
          </a:extLst>
        </xdr:cNvPr>
        <xdr:cNvSpPr/>
      </xdr:nvSpPr>
      <xdr:spPr>
        <a:xfrm>
          <a:off x="19494500" y="1412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101600</xdr:rowOff>
    </xdr:from>
    <xdr:to>
      <xdr:col>98</xdr:col>
      <xdr:colOff>38100</xdr:colOff>
      <xdr:row>83</xdr:row>
      <xdr:rowOff>31750</xdr:rowOff>
    </xdr:to>
    <xdr:sp macro="" textlink="">
      <xdr:nvSpPr>
        <xdr:cNvPr id="822" name="フローチャート: 判断 821">
          <a:extLst>
            <a:ext uri="{FF2B5EF4-FFF2-40B4-BE49-F238E27FC236}">
              <a16:creationId xmlns:a16="http://schemas.microsoft.com/office/drawing/2014/main" id="{3612A1D9-7F79-48E1-8B26-446C4E2DB005}"/>
            </a:ext>
          </a:extLst>
        </xdr:cNvPr>
        <xdr:cNvSpPr/>
      </xdr:nvSpPr>
      <xdr:spPr>
        <a:xfrm>
          <a:off x="18605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23" name="テキスト ボックス 822">
          <a:extLst>
            <a:ext uri="{FF2B5EF4-FFF2-40B4-BE49-F238E27FC236}">
              <a16:creationId xmlns:a16="http://schemas.microsoft.com/office/drawing/2014/main" id="{8BC5B789-686C-42CA-A6C0-CF7C582B8D4F}"/>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24" name="テキスト ボックス 823">
          <a:extLst>
            <a:ext uri="{FF2B5EF4-FFF2-40B4-BE49-F238E27FC236}">
              <a16:creationId xmlns:a16="http://schemas.microsoft.com/office/drawing/2014/main" id="{B4EB60A6-E7B7-4A36-83FB-2B493080A56F}"/>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5" name="テキスト ボックス 824">
          <a:extLst>
            <a:ext uri="{FF2B5EF4-FFF2-40B4-BE49-F238E27FC236}">
              <a16:creationId xmlns:a16="http://schemas.microsoft.com/office/drawing/2014/main" id="{0DD12648-0135-49C3-B17C-FD44270CD8F4}"/>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6" name="テキスト ボックス 825">
          <a:extLst>
            <a:ext uri="{FF2B5EF4-FFF2-40B4-BE49-F238E27FC236}">
              <a16:creationId xmlns:a16="http://schemas.microsoft.com/office/drawing/2014/main" id="{ABE43A9B-D5FF-469F-9A4E-1ED540F8CFD8}"/>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7" name="テキスト ボックス 826">
          <a:extLst>
            <a:ext uri="{FF2B5EF4-FFF2-40B4-BE49-F238E27FC236}">
              <a16:creationId xmlns:a16="http://schemas.microsoft.com/office/drawing/2014/main" id="{D556751B-56D9-4063-9F57-C3A9759EAF46}"/>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85271</xdr:rowOff>
    </xdr:from>
    <xdr:to>
      <xdr:col>116</xdr:col>
      <xdr:colOff>114300</xdr:colOff>
      <xdr:row>85</xdr:row>
      <xdr:rowOff>15421</xdr:rowOff>
    </xdr:to>
    <xdr:sp macro="" textlink="">
      <xdr:nvSpPr>
        <xdr:cNvPr id="828" name="楕円 827">
          <a:extLst>
            <a:ext uri="{FF2B5EF4-FFF2-40B4-BE49-F238E27FC236}">
              <a16:creationId xmlns:a16="http://schemas.microsoft.com/office/drawing/2014/main" id="{09687CB2-36A1-405A-AC60-8856B03B5B96}"/>
            </a:ext>
          </a:extLst>
        </xdr:cNvPr>
        <xdr:cNvSpPr/>
      </xdr:nvSpPr>
      <xdr:spPr>
        <a:xfrm>
          <a:off x="22110700" y="1448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63698</xdr:rowOff>
    </xdr:from>
    <xdr:ext cx="469744" cy="259045"/>
    <xdr:sp macro="" textlink="">
      <xdr:nvSpPr>
        <xdr:cNvPr id="829" name="【児童館】&#10;一人当たり面積該当値テキスト">
          <a:extLst>
            <a:ext uri="{FF2B5EF4-FFF2-40B4-BE49-F238E27FC236}">
              <a16:creationId xmlns:a16="http://schemas.microsoft.com/office/drawing/2014/main" id="{A7B66796-0D25-4E8D-ABB7-AF8487EA91C4}"/>
            </a:ext>
          </a:extLst>
        </xdr:cNvPr>
        <xdr:cNvSpPr txBox="1"/>
      </xdr:nvSpPr>
      <xdr:spPr>
        <a:xfrm>
          <a:off x="22199600" y="14465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101600</xdr:rowOff>
    </xdr:from>
    <xdr:to>
      <xdr:col>112</xdr:col>
      <xdr:colOff>38100</xdr:colOff>
      <xdr:row>85</xdr:row>
      <xdr:rowOff>31750</xdr:rowOff>
    </xdr:to>
    <xdr:sp macro="" textlink="">
      <xdr:nvSpPr>
        <xdr:cNvPr id="830" name="楕円 829">
          <a:extLst>
            <a:ext uri="{FF2B5EF4-FFF2-40B4-BE49-F238E27FC236}">
              <a16:creationId xmlns:a16="http://schemas.microsoft.com/office/drawing/2014/main" id="{385BF31D-9F85-4373-A99A-FE56CD123AF8}"/>
            </a:ext>
          </a:extLst>
        </xdr:cNvPr>
        <xdr:cNvSpPr/>
      </xdr:nvSpPr>
      <xdr:spPr>
        <a:xfrm>
          <a:off x="21272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136071</xdr:rowOff>
    </xdr:from>
    <xdr:to>
      <xdr:col>116</xdr:col>
      <xdr:colOff>63500</xdr:colOff>
      <xdr:row>84</xdr:row>
      <xdr:rowOff>152400</xdr:rowOff>
    </xdr:to>
    <xdr:cxnSp macro="">
      <xdr:nvCxnSpPr>
        <xdr:cNvPr id="831" name="直線コネクタ 830">
          <a:extLst>
            <a:ext uri="{FF2B5EF4-FFF2-40B4-BE49-F238E27FC236}">
              <a16:creationId xmlns:a16="http://schemas.microsoft.com/office/drawing/2014/main" id="{934D8892-3DF1-43EF-9BE6-DEF7A87A7D6C}"/>
            </a:ext>
          </a:extLst>
        </xdr:cNvPr>
        <xdr:cNvCxnSpPr/>
      </xdr:nvCxnSpPr>
      <xdr:spPr>
        <a:xfrm flipV="1">
          <a:off x="21323300" y="14537871"/>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101600</xdr:rowOff>
    </xdr:from>
    <xdr:to>
      <xdr:col>107</xdr:col>
      <xdr:colOff>101600</xdr:colOff>
      <xdr:row>85</xdr:row>
      <xdr:rowOff>31750</xdr:rowOff>
    </xdr:to>
    <xdr:sp macro="" textlink="">
      <xdr:nvSpPr>
        <xdr:cNvPr id="832" name="楕円 831">
          <a:extLst>
            <a:ext uri="{FF2B5EF4-FFF2-40B4-BE49-F238E27FC236}">
              <a16:creationId xmlns:a16="http://schemas.microsoft.com/office/drawing/2014/main" id="{2658532E-FEAA-4E7F-9D6D-6F063D125384}"/>
            </a:ext>
          </a:extLst>
        </xdr:cNvPr>
        <xdr:cNvSpPr/>
      </xdr:nvSpPr>
      <xdr:spPr>
        <a:xfrm>
          <a:off x="20383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152400</xdr:rowOff>
    </xdr:from>
    <xdr:to>
      <xdr:col>111</xdr:col>
      <xdr:colOff>177800</xdr:colOff>
      <xdr:row>84</xdr:row>
      <xdr:rowOff>152400</xdr:rowOff>
    </xdr:to>
    <xdr:cxnSp macro="">
      <xdr:nvCxnSpPr>
        <xdr:cNvPr id="833" name="直線コネクタ 832">
          <a:extLst>
            <a:ext uri="{FF2B5EF4-FFF2-40B4-BE49-F238E27FC236}">
              <a16:creationId xmlns:a16="http://schemas.microsoft.com/office/drawing/2014/main" id="{4E7B98B6-9A70-46BB-90CC-719B223EF430}"/>
            </a:ext>
          </a:extLst>
        </xdr:cNvPr>
        <xdr:cNvCxnSpPr/>
      </xdr:nvCxnSpPr>
      <xdr:spPr>
        <a:xfrm>
          <a:off x="20434300" y="1455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117929</xdr:rowOff>
    </xdr:from>
    <xdr:to>
      <xdr:col>102</xdr:col>
      <xdr:colOff>165100</xdr:colOff>
      <xdr:row>85</xdr:row>
      <xdr:rowOff>48079</xdr:rowOff>
    </xdr:to>
    <xdr:sp macro="" textlink="">
      <xdr:nvSpPr>
        <xdr:cNvPr id="834" name="楕円 833">
          <a:extLst>
            <a:ext uri="{FF2B5EF4-FFF2-40B4-BE49-F238E27FC236}">
              <a16:creationId xmlns:a16="http://schemas.microsoft.com/office/drawing/2014/main" id="{BA61EFC0-25EA-4991-AF2C-ABF2E63CA06A}"/>
            </a:ext>
          </a:extLst>
        </xdr:cNvPr>
        <xdr:cNvSpPr/>
      </xdr:nvSpPr>
      <xdr:spPr>
        <a:xfrm>
          <a:off x="194945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152400</xdr:rowOff>
    </xdr:from>
    <xdr:to>
      <xdr:col>107</xdr:col>
      <xdr:colOff>50800</xdr:colOff>
      <xdr:row>84</xdr:row>
      <xdr:rowOff>168729</xdr:rowOff>
    </xdr:to>
    <xdr:cxnSp macro="">
      <xdr:nvCxnSpPr>
        <xdr:cNvPr id="835" name="直線コネクタ 834">
          <a:extLst>
            <a:ext uri="{FF2B5EF4-FFF2-40B4-BE49-F238E27FC236}">
              <a16:creationId xmlns:a16="http://schemas.microsoft.com/office/drawing/2014/main" id="{0023CB95-2A35-48F7-8292-06003A8E5B9C}"/>
            </a:ext>
          </a:extLst>
        </xdr:cNvPr>
        <xdr:cNvCxnSpPr/>
      </xdr:nvCxnSpPr>
      <xdr:spPr>
        <a:xfrm flipV="1">
          <a:off x="19545300" y="14554200"/>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117929</xdr:rowOff>
    </xdr:from>
    <xdr:to>
      <xdr:col>98</xdr:col>
      <xdr:colOff>38100</xdr:colOff>
      <xdr:row>85</xdr:row>
      <xdr:rowOff>48079</xdr:rowOff>
    </xdr:to>
    <xdr:sp macro="" textlink="">
      <xdr:nvSpPr>
        <xdr:cNvPr id="836" name="楕円 835">
          <a:extLst>
            <a:ext uri="{FF2B5EF4-FFF2-40B4-BE49-F238E27FC236}">
              <a16:creationId xmlns:a16="http://schemas.microsoft.com/office/drawing/2014/main" id="{BDDF3B78-4BA6-4AB7-9955-27E8106C6FC4}"/>
            </a:ext>
          </a:extLst>
        </xdr:cNvPr>
        <xdr:cNvSpPr/>
      </xdr:nvSpPr>
      <xdr:spPr>
        <a:xfrm>
          <a:off x="186055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168729</xdr:rowOff>
    </xdr:from>
    <xdr:to>
      <xdr:col>102</xdr:col>
      <xdr:colOff>114300</xdr:colOff>
      <xdr:row>84</xdr:row>
      <xdr:rowOff>168729</xdr:rowOff>
    </xdr:to>
    <xdr:cxnSp macro="">
      <xdr:nvCxnSpPr>
        <xdr:cNvPr id="837" name="直線コネクタ 836">
          <a:extLst>
            <a:ext uri="{FF2B5EF4-FFF2-40B4-BE49-F238E27FC236}">
              <a16:creationId xmlns:a16="http://schemas.microsoft.com/office/drawing/2014/main" id="{128CF110-DE87-4A39-963D-3EDFB713D201}"/>
            </a:ext>
          </a:extLst>
        </xdr:cNvPr>
        <xdr:cNvCxnSpPr/>
      </xdr:nvCxnSpPr>
      <xdr:spPr>
        <a:xfrm>
          <a:off x="18656300" y="145705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31948</xdr:rowOff>
    </xdr:from>
    <xdr:ext cx="469744" cy="259045"/>
    <xdr:sp macro="" textlink="">
      <xdr:nvSpPr>
        <xdr:cNvPr id="838" name="n_1aveValue【児童館】&#10;一人当たり面積">
          <a:extLst>
            <a:ext uri="{FF2B5EF4-FFF2-40B4-BE49-F238E27FC236}">
              <a16:creationId xmlns:a16="http://schemas.microsoft.com/office/drawing/2014/main" id="{3B95B816-196B-4670-93A0-2E4A0CDC67A7}"/>
            </a:ext>
          </a:extLst>
        </xdr:cNvPr>
        <xdr:cNvSpPr txBox="1"/>
      </xdr:nvSpPr>
      <xdr:spPr>
        <a:xfrm>
          <a:off x="21075727" y="13919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138084</xdr:rowOff>
    </xdr:from>
    <xdr:ext cx="469744" cy="259045"/>
    <xdr:sp macro="" textlink="">
      <xdr:nvSpPr>
        <xdr:cNvPr id="839" name="n_2aveValue【児童館】&#10;一人当たり面積">
          <a:extLst>
            <a:ext uri="{FF2B5EF4-FFF2-40B4-BE49-F238E27FC236}">
              <a16:creationId xmlns:a16="http://schemas.microsoft.com/office/drawing/2014/main" id="{512602C1-D602-493E-9CAC-6B0060103D81}"/>
            </a:ext>
          </a:extLst>
        </xdr:cNvPr>
        <xdr:cNvSpPr txBox="1"/>
      </xdr:nvSpPr>
      <xdr:spPr>
        <a:xfrm>
          <a:off x="20199427" y="1385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15620</xdr:rowOff>
    </xdr:from>
    <xdr:ext cx="469744" cy="259045"/>
    <xdr:sp macro="" textlink="">
      <xdr:nvSpPr>
        <xdr:cNvPr id="840" name="n_3aveValue【児童館】&#10;一人当たり面積">
          <a:extLst>
            <a:ext uri="{FF2B5EF4-FFF2-40B4-BE49-F238E27FC236}">
              <a16:creationId xmlns:a16="http://schemas.microsoft.com/office/drawing/2014/main" id="{F1BA9494-E7B1-4B20-9686-E8EB23823AC6}"/>
            </a:ext>
          </a:extLst>
        </xdr:cNvPr>
        <xdr:cNvSpPr txBox="1"/>
      </xdr:nvSpPr>
      <xdr:spPr>
        <a:xfrm>
          <a:off x="19310427" y="13903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48277</xdr:rowOff>
    </xdr:from>
    <xdr:ext cx="469744" cy="259045"/>
    <xdr:sp macro="" textlink="">
      <xdr:nvSpPr>
        <xdr:cNvPr id="841" name="n_4aveValue【児童館】&#10;一人当たり面積">
          <a:extLst>
            <a:ext uri="{FF2B5EF4-FFF2-40B4-BE49-F238E27FC236}">
              <a16:creationId xmlns:a16="http://schemas.microsoft.com/office/drawing/2014/main" id="{E3971E77-3164-40AF-9D14-6EDB4BEFD24E}"/>
            </a:ext>
          </a:extLst>
        </xdr:cNvPr>
        <xdr:cNvSpPr txBox="1"/>
      </xdr:nvSpPr>
      <xdr:spPr>
        <a:xfrm>
          <a:off x="184214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22877</xdr:rowOff>
    </xdr:from>
    <xdr:ext cx="469744" cy="259045"/>
    <xdr:sp macro="" textlink="">
      <xdr:nvSpPr>
        <xdr:cNvPr id="842" name="n_1mainValue【児童館】&#10;一人当たり面積">
          <a:extLst>
            <a:ext uri="{FF2B5EF4-FFF2-40B4-BE49-F238E27FC236}">
              <a16:creationId xmlns:a16="http://schemas.microsoft.com/office/drawing/2014/main" id="{B9155971-29A5-4F28-A63F-B85F3586D5DD}"/>
            </a:ext>
          </a:extLst>
        </xdr:cNvPr>
        <xdr:cNvSpPr txBox="1"/>
      </xdr:nvSpPr>
      <xdr:spPr>
        <a:xfrm>
          <a:off x="210757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22877</xdr:rowOff>
    </xdr:from>
    <xdr:ext cx="469744" cy="259045"/>
    <xdr:sp macro="" textlink="">
      <xdr:nvSpPr>
        <xdr:cNvPr id="843" name="n_2mainValue【児童館】&#10;一人当たり面積">
          <a:extLst>
            <a:ext uri="{FF2B5EF4-FFF2-40B4-BE49-F238E27FC236}">
              <a16:creationId xmlns:a16="http://schemas.microsoft.com/office/drawing/2014/main" id="{E97416F7-A430-4EFB-9EFE-7DC389C139DD}"/>
            </a:ext>
          </a:extLst>
        </xdr:cNvPr>
        <xdr:cNvSpPr txBox="1"/>
      </xdr:nvSpPr>
      <xdr:spPr>
        <a:xfrm>
          <a:off x="201994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39206</xdr:rowOff>
    </xdr:from>
    <xdr:ext cx="469744" cy="259045"/>
    <xdr:sp macro="" textlink="">
      <xdr:nvSpPr>
        <xdr:cNvPr id="844" name="n_3mainValue【児童館】&#10;一人当たり面積">
          <a:extLst>
            <a:ext uri="{FF2B5EF4-FFF2-40B4-BE49-F238E27FC236}">
              <a16:creationId xmlns:a16="http://schemas.microsoft.com/office/drawing/2014/main" id="{D2E3BC99-74CA-4AD7-88C4-66CE533A08B0}"/>
            </a:ext>
          </a:extLst>
        </xdr:cNvPr>
        <xdr:cNvSpPr txBox="1"/>
      </xdr:nvSpPr>
      <xdr:spPr>
        <a:xfrm>
          <a:off x="19310427" y="14612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39206</xdr:rowOff>
    </xdr:from>
    <xdr:ext cx="469744" cy="259045"/>
    <xdr:sp macro="" textlink="">
      <xdr:nvSpPr>
        <xdr:cNvPr id="845" name="n_4mainValue【児童館】&#10;一人当たり面積">
          <a:extLst>
            <a:ext uri="{FF2B5EF4-FFF2-40B4-BE49-F238E27FC236}">
              <a16:creationId xmlns:a16="http://schemas.microsoft.com/office/drawing/2014/main" id="{2AA5E31E-B557-43E0-940E-F3383E4CE45D}"/>
            </a:ext>
          </a:extLst>
        </xdr:cNvPr>
        <xdr:cNvSpPr txBox="1"/>
      </xdr:nvSpPr>
      <xdr:spPr>
        <a:xfrm>
          <a:off x="18421427" y="14612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6" name="正方形/長方形 845">
          <a:extLst>
            <a:ext uri="{FF2B5EF4-FFF2-40B4-BE49-F238E27FC236}">
              <a16:creationId xmlns:a16="http://schemas.microsoft.com/office/drawing/2014/main" id="{AB56584C-505E-44ED-A49A-0C9401BBB85C}"/>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7" name="正方形/長方形 846">
          <a:extLst>
            <a:ext uri="{FF2B5EF4-FFF2-40B4-BE49-F238E27FC236}">
              <a16:creationId xmlns:a16="http://schemas.microsoft.com/office/drawing/2014/main" id="{9FB9CAFD-DE6A-403E-A5C9-281F44C7FA58}"/>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8" name="正方形/長方形 847">
          <a:extLst>
            <a:ext uri="{FF2B5EF4-FFF2-40B4-BE49-F238E27FC236}">
              <a16:creationId xmlns:a16="http://schemas.microsoft.com/office/drawing/2014/main" id="{90207BD5-9D6F-4E06-8B2D-A316A2FF4444}"/>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9" name="正方形/長方形 848">
          <a:extLst>
            <a:ext uri="{FF2B5EF4-FFF2-40B4-BE49-F238E27FC236}">
              <a16:creationId xmlns:a16="http://schemas.microsoft.com/office/drawing/2014/main" id="{65B69FD0-7A2C-4A1C-8D21-F3B07BED4FBE}"/>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50" name="正方形/長方形 849">
          <a:extLst>
            <a:ext uri="{FF2B5EF4-FFF2-40B4-BE49-F238E27FC236}">
              <a16:creationId xmlns:a16="http://schemas.microsoft.com/office/drawing/2014/main" id="{32CB8C47-843E-4A22-9510-A2E406998BFF}"/>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51" name="正方形/長方形 850">
          <a:extLst>
            <a:ext uri="{FF2B5EF4-FFF2-40B4-BE49-F238E27FC236}">
              <a16:creationId xmlns:a16="http://schemas.microsoft.com/office/drawing/2014/main" id="{8539D252-6AD1-4341-AA41-14B6919A9D91}"/>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52" name="正方形/長方形 851">
          <a:extLst>
            <a:ext uri="{FF2B5EF4-FFF2-40B4-BE49-F238E27FC236}">
              <a16:creationId xmlns:a16="http://schemas.microsoft.com/office/drawing/2014/main" id="{042B9091-6C99-4007-A757-C0A1BE28504E}"/>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3" name="正方形/長方形 852">
          <a:extLst>
            <a:ext uri="{FF2B5EF4-FFF2-40B4-BE49-F238E27FC236}">
              <a16:creationId xmlns:a16="http://schemas.microsoft.com/office/drawing/2014/main" id="{E7E29B71-E33D-406E-A449-E284992B626B}"/>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54" name="テキスト ボックス 853">
          <a:extLst>
            <a:ext uri="{FF2B5EF4-FFF2-40B4-BE49-F238E27FC236}">
              <a16:creationId xmlns:a16="http://schemas.microsoft.com/office/drawing/2014/main" id="{D6F3D8CB-CBD3-4EA6-BAC4-BACC910B77C5}"/>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5" name="直線コネクタ 854">
          <a:extLst>
            <a:ext uri="{FF2B5EF4-FFF2-40B4-BE49-F238E27FC236}">
              <a16:creationId xmlns:a16="http://schemas.microsoft.com/office/drawing/2014/main" id="{2CC9A54F-04EE-4331-B1B3-FE03C11D675A}"/>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6" name="テキスト ボックス 855">
          <a:extLst>
            <a:ext uri="{FF2B5EF4-FFF2-40B4-BE49-F238E27FC236}">
              <a16:creationId xmlns:a16="http://schemas.microsoft.com/office/drawing/2014/main" id="{AA170332-CE82-44BA-A174-F1BF7C3326B3}"/>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857" name="直線コネクタ 856">
          <a:extLst>
            <a:ext uri="{FF2B5EF4-FFF2-40B4-BE49-F238E27FC236}">
              <a16:creationId xmlns:a16="http://schemas.microsoft.com/office/drawing/2014/main" id="{DD7FC441-4811-42F3-87DF-2AAB7D3A1FC9}"/>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858" name="テキスト ボックス 857">
          <a:extLst>
            <a:ext uri="{FF2B5EF4-FFF2-40B4-BE49-F238E27FC236}">
              <a16:creationId xmlns:a16="http://schemas.microsoft.com/office/drawing/2014/main" id="{1C886045-4126-4D44-B10C-4F56B0A524D5}"/>
            </a:ext>
          </a:extLst>
        </xdr:cNvPr>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859" name="直線コネクタ 858">
          <a:extLst>
            <a:ext uri="{FF2B5EF4-FFF2-40B4-BE49-F238E27FC236}">
              <a16:creationId xmlns:a16="http://schemas.microsoft.com/office/drawing/2014/main" id="{C9A06BA3-96A8-4D43-9455-A79D2896202D}"/>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860" name="テキスト ボックス 859">
          <a:extLst>
            <a:ext uri="{FF2B5EF4-FFF2-40B4-BE49-F238E27FC236}">
              <a16:creationId xmlns:a16="http://schemas.microsoft.com/office/drawing/2014/main" id="{D7906A3D-3C7C-4A59-A78F-17018F7ABA10}"/>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861" name="直線コネクタ 860">
          <a:extLst>
            <a:ext uri="{FF2B5EF4-FFF2-40B4-BE49-F238E27FC236}">
              <a16:creationId xmlns:a16="http://schemas.microsoft.com/office/drawing/2014/main" id="{21DBCB55-7FE5-485A-993E-98A51DC0C786}"/>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862" name="テキスト ボックス 861">
          <a:extLst>
            <a:ext uri="{FF2B5EF4-FFF2-40B4-BE49-F238E27FC236}">
              <a16:creationId xmlns:a16="http://schemas.microsoft.com/office/drawing/2014/main" id="{AC17750D-51BD-4ECE-A6D6-0CAA333265DE}"/>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863" name="直線コネクタ 862">
          <a:extLst>
            <a:ext uri="{FF2B5EF4-FFF2-40B4-BE49-F238E27FC236}">
              <a16:creationId xmlns:a16="http://schemas.microsoft.com/office/drawing/2014/main" id="{82C630DA-AB7E-437B-99B0-ABB53B902F11}"/>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864" name="テキスト ボックス 863">
          <a:extLst>
            <a:ext uri="{FF2B5EF4-FFF2-40B4-BE49-F238E27FC236}">
              <a16:creationId xmlns:a16="http://schemas.microsoft.com/office/drawing/2014/main" id="{C1C4E5D3-CA4D-47C6-BE75-328C0D9028A6}"/>
            </a:ext>
          </a:extLst>
        </xdr:cNvPr>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5" name="直線コネクタ 864">
          <a:extLst>
            <a:ext uri="{FF2B5EF4-FFF2-40B4-BE49-F238E27FC236}">
              <a16:creationId xmlns:a16="http://schemas.microsoft.com/office/drawing/2014/main" id="{9F197DB1-1410-4316-99B0-13CA9E3CBD18}"/>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866" name="テキスト ボックス 865">
          <a:extLst>
            <a:ext uri="{FF2B5EF4-FFF2-40B4-BE49-F238E27FC236}">
              <a16:creationId xmlns:a16="http://schemas.microsoft.com/office/drawing/2014/main" id="{04E5A2D7-588A-47A3-A907-364AD2347B0A}"/>
            </a:ext>
          </a:extLst>
        </xdr:cNvPr>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67" name="【公民館】&#10;有形固定資産減価償却率グラフ枠">
          <a:extLst>
            <a:ext uri="{FF2B5EF4-FFF2-40B4-BE49-F238E27FC236}">
              <a16:creationId xmlns:a16="http://schemas.microsoft.com/office/drawing/2014/main" id="{70EBC002-670C-4875-8C6C-6A5BBB38CA1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87630</xdr:rowOff>
    </xdr:from>
    <xdr:to>
      <xdr:col>85</xdr:col>
      <xdr:colOff>126364</xdr:colOff>
      <xdr:row>107</xdr:row>
      <xdr:rowOff>151637</xdr:rowOff>
    </xdr:to>
    <xdr:cxnSp macro="">
      <xdr:nvCxnSpPr>
        <xdr:cNvPr id="868" name="直線コネクタ 867">
          <a:extLst>
            <a:ext uri="{FF2B5EF4-FFF2-40B4-BE49-F238E27FC236}">
              <a16:creationId xmlns:a16="http://schemas.microsoft.com/office/drawing/2014/main" id="{5D26FABE-3A15-43CF-8FE8-80D199041100}"/>
            </a:ext>
          </a:extLst>
        </xdr:cNvPr>
        <xdr:cNvCxnSpPr/>
      </xdr:nvCxnSpPr>
      <xdr:spPr>
        <a:xfrm flipV="1">
          <a:off x="16318864" y="17232630"/>
          <a:ext cx="0" cy="12641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155464</xdr:rowOff>
    </xdr:from>
    <xdr:ext cx="405111" cy="259045"/>
    <xdr:sp macro="" textlink="">
      <xdr:nvSpPr>
        <xdr:cNvPr id="869" name="【公民館】&#10;有形固定資産減価償却率最小値テキスト">
          <a:extLst>
            <a:ext uri="{FF2B5EF4-FFF2-40B4-BE49-F238E27FC236}">
              <a16:creationId xmlns:a16="http://schemas.microsoft.com/office/drawing/2014/main" id="{15BD80B7-A255-4DA9-8536-AB33F0D0E187}"/>
            </a:ext>
          </a:extLst>
        </xdr:cNvPr>
        <xdr:cNvSpPr txBox="1"/>
      </xdr:nvSpPr>
      <xdr:spPr>
        <a:xfrm>
          <a:off x="16357600" y="18500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151637</xdr:rowOff>
    </xdr:from>
    <xdr:to>
      <xdr:col>86</xdr:col>
      <xdr:colOff>25400</xdr:colOff>
      <xdr:row>107</xdr:row>
      <xdr:rowOff>151637</xdr:rowOff>
    </xdr:to>
    <xdr:cxnSp macro="">
      <xdr:nvCxnSpPr>
        <xdr:cNvPr id="870" name="直線コネクタ 869">
          <a:extLst>
            <a:ext uri="{FF2B5EF4-FFF2-40B4-BE49-F238E27FC236}">
              <a16:creationId xmlns:a16="http://schemas.microsoft.com/office/drawing/2014/main" id="{820DEAF2-A6C9-4664-AD9F-520C4A42BE63}"/>
            </a:ext>
          </a:extLst>
        </xdr:cNvPr>
        <xdr:cNvCxnSpPr/>
      </xdr:nvCxnSpPr>
      <xdr:spPr>
        <a:xfrm>
          <a:off x="16230600" y="18496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34307</xdr:rowOff>
    </xdr:from>
    <xdr:ext cx="405111" cy="259045"/>
    <xdr:sp macro="" textlink="">
      <xdr:nvSpPr>
        <xdr:cNvPr id="871" name="【公民館】&#10;有形固定資産減価償却率最大値テキスト">
          <a:extLst>
            <a:ext uri="{FF2B5EF4-FFF2-40B4-BE49-F238E27FC236}">
              <a16:creationId xmlns:a16="http://schemas.microsoft.com/office/drawing/2014/main" id="{BA516EF0-ADD5-4612-B8AA-E63ECA35DD49}"/>
            </a:ext>
          </a:extLst>
        </xdr:cNvPr>
        <xdr:cNvSpPr txBox="1"/>
      </xdr:nvSpPr>
      <xdr:spPr>
        <a:xfrm>
          <a:off x="16357600" y="1700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87630</xdr:rowOff>
    </xdr:from>
    <xdr:to>
      <xdr:col>86</xdr:col>
      <xdr:colOff>25400</xdr:colOff>
      <xdr:row>100</xdr:row>
      <xdr:rowOff>87630</xdr:rowOff>
    </xdr:to>
    <xdr:cxnSp macro="">
      <xdr:nvCxnSpPr>
        <xdr:cNvPr id="872" name="直線コネクタ 871">
          <a:extLst>
            <a:ext uri="{FF2B5EF4-FFF2-40B4-BE49-F238E27FC236}">
              <a16:creationId xmlns:a16="http://schemas.microsoft.com/office/drawing/2014/main" id="{135B46BE-F633-4585-B671-F3EAC90B116E}"/>
            </a:ext>
          </a:extLst>
        </xdr:cNvPr>
        <xdr:cNvCxnSpPr/>
      </xdr:nvCxnSpPr>
      <xdr:spPr>
        <a:xfrm>
          <a:off x="16230600" y="1723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114571</xdr:rowOff>
    </xdr:from>
    <xdr:ext cx="405111" cy="259045"/>
    <xdr:sp macro="" textlink="">
      <xdr:nvSpPr>
        <xdr:cNvPr id="873" name="【公民館】&#10;有形固定資産減価償却率平均値テキスト">
          <a:extLst>
            <a:ext uri="{FF2B5EF4-FFF2-40B4-BE49-F238E27FC236}">
              <a16:creationId xmlns:a16="http://schemas.microsoft.com/office/drawing/2014/main" id="{92CDAA2D-C103-4289-9C38-0AFD1AE57C10}"/>
            </a:ext>
          </a:extLst>
        </xdr:cNvPr>
        <xdr:cNvSpPr txBox="1"/>
      </xdr:nvSpPr>
      <xdr:spPr>
        <a:xfrm>
          <a:off x="16357600" y="177739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91694</xdr:rowOff>
    </xdr:from>
    <xdr:to>
      <xdr:col>85</xdr:col>
      <xdr:colOff>177800</xdr:colOff>
      <xdr:row>105</xdr:row>
      <xdr:rowOff>21844</xdr:rowOff>
    </xdr:to>
    <xdr:sp macro="" textlink="">
      <xdr:nvSpPr>
        <xdr:cNvPr id="874" name="フローチャート: 判断 873">
          <a:extLst>
            <a:ext uri="{FF2B5EF4-FFF2-40B4-BE49-F238E27FC236}">
              <a16:creationId xmlns:a16="http://schemas.microsoft.com/office/drawing/2014/main" id="{441399FE-945C-4FAD-B8C1-57820CA6395D}"/>
            </a:ext>
          </a:extLst>
        </xdr:cNvPr>
        <xdr:cNvSpPr/>
      </xdr:nvSpPr>
      <xdr:spPr>
        <a:xfrm>
          <a:off x="16268700" y="17922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20828</xdr:rowOff>
    </xdr:from>
    <xdr:to>
      <xdr:col>81</xdr:col>
      <xdr:colOff>101600</xdr:colOff>
      <xdr:row>104</xdr:row>
      <xdr:rowOff>122428</xdr:rowOff>
    </xdr:to>
    <xdr:sp macro="" textlink="">
      <xdr:nvSpPr>
        <xdr:cNvPr id="875" name="フローチャート: 判断 874">
          <a:extLst>
            <a:ext uri="{FF2B5EF4-FFF2-40B4-BE49-F238E27FC236}">
              <a16:creationId xmlns:a16="http://schemas.microsoft.com/office/drawing/2014/main" id="{1691C6E4-07DA-4EFC-BEEE-2638CCC9374E}"/>
            </a:ext>
          </a:extLst>
        </xdr:cNvPr>
        <xdr:cNvSpPr/>
      </xdr:nvSpPr>
      <xdr:spPr>
        <a:xfrm>
          <a:off x="15430500" y="1785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98552</xdr:rowOff>
    </xdr:from>
    <xdr:to>
      <xdr:col>76</xdr:col>
      <xdr:colOff>165100</xdr:colOff>
      <xdr:row>104</xdr:row>
      <xdr:rowOff>28702</xdr:rowOff>
    </xdr:to>
    <xdr:sp macro="" textlink="">
      <xdr:nvSpPr>
        <xdr:cNvPr id="876" name="フローチャート: 判断 875">
          <a:extLst>
            <a:ext uri="{FF2B5EF4-FFF2-40B4-BE49-F238E27FC236}">
              <a16:creationId xmlns:a16="http://schemas.microsoft.com/office/drawing/2014/main" id="{97E5B023-37FE-466E-BACD-D290B8B61748}"/>
            </a:ext>
          </a:extLst>
        </xdr:cNvPr>
        <xdr:cNvSpPr/>
      </xdr:nvSpPr>
      <xdr:spPr>
        <a:xfrm>
          <a:off x="14541500" y="1775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66548</xdr:rowOff>
    </xdr:from>
    <xdr:to>
      <xdr:col>72</xdr:col>
      <xdr:colOff>38100</xdr:colOff>
      <xdr:row>103</xdr:row>
      <xdr:rowOff>168148</xdr:rowOff>
    </xdr:to>
    <xdr:sp macro="" textlink="">
      <xdr:nvSpPr>
        <xdr:cNvPr id="877" name="フローチャート: 判断 876">
          <a:extLst>
            <a:ext uri="{FF2B5EF4-FFF2-40B4-BE49-F238E27FC236}">
              <a16:creationId xmlns:a16="http://schemas.microsoft.com/office/drawing/2014/main" id="{80A25B79-01D8-4F0E-8940-6C99358041E8}"/>
            </a:ext>
          </a:extLst>
        </xdr:cNvPr>
        <xdr:cNvSpPr/>
      </xdr:nvSpPr>
      <xdr:spPr>
        <a:xfrm>
          <a:off x="13652500" y="1772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57404</xdr:rowOff>
    </xdr:from>
    <xdr:to>
      <xdr:col>67</xdr:col>
      <xdr:colOff>101600</xdr:colOff>
      <xdr:row>103</xdr:row>
      <xdr:rowOff>159004</xdr:rowOff>
    </xdr:to>
    <xdr:sp macro="" textlink="">
      <xdr:nvSpPr>
        <xdr:cNvPr id="878" name="フローチャート: 判断 877">
          <a:extLst>
            <a:ext uri="{FF2B5EF4-FFF2-40B4-BE49-F238E27FC236}">
              <a16:creationId xmlns:a16="http://schemas.microsoft.com/office/drawing/2014/main" id="{75008756-C979-4E4E-A14C-03E84A4B47EB}"/>
            </a:ext>
          </a:extLst>
        </xdr:cNvPr>
        <xdr:cNvSpPr/>
      </xdr:nvSpPr>
      <xdr:spPr>
        <a:xfrm>
          <a:off x="12763500" y="1771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9" name="テキスト ボックス 878">
          <a:extLst>
            <a:ext uri="{FF2B5EF4-FFF2-40B4-BE49-F238E27FC236}">
              <a16:creationId xmlns:a16="http://schemas.microsoft.com/office/drawing/2014/main" id="{FDACBF78-F326-4098-95D5-2538745C6369}"/>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80" name="テキスト ボックス 879">
          <a:extLst>
            <a:ext uri="{FF2B5EF4-FFF2-40B4-BE49-F238E27FC236}">
              <a16:creationId xmlns:a16="http://schemas.microsoft.com/office/drawing/2014/main" id="{9DF002DB-53A0-4C2A-A5C4-BB3F0A63EE5D}"/>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81" name="テキスト ボックス 880">
          <a:extLst>
            <a:ext uri="{FF2B5EF4-FFF2-40B4-BE49-F238E27FC236}">
              <a16:creationId xmlns:a16="http://schemas.microsoft.com/office/drawing/2014/main" id="{D8D17560-CCA0-453F-8E13-A24D03C8C15E}"/>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82" name="テキスト ボックス 881">
          <a:extLst>
            <a:ext uri="{FF2B5EF4-FFF2-40B4-BE49-F238E27FC236}">
              <a16:creationId xmlns:a16="http://schemas.microsoft.com/office/drawing/2014/main" id="{B7125F21-5F3D-4C95-A289-DABBA7CB6356}"/>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3" name="テキスト ボックス 882">
          <a:extLst>
            <a:ext uri="{FF2B5EF4-FFF2-40B4-BE49-F238E27FC236}">
              <a16:creationId xmlns:a16="http://schemas.microsoft.com/office/drawing/2014/main" id="{21F5CFF9-D485-401B-8DFD-48E36C0AE944}"/>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25400</xdr:rowOff>
    </xdr:from>
    <xdr:to>
      <xdr:col>85</xdr:col>
      <xdr:colOff>177800</xdr:colOff>
      <xdr:row>107</xdr:row>
      <xdr:rowOff>127000</xdr:rowOff>
    </xdr:to>
    <xdr:sp macro="" textlink="">
      <xdr:nvSpPr>
        <xdr:cNvPr id="884" name="楕円 883">
          <a:extLst>
            <a:ext uri="{FF2B5EF4-FFF2-40B4-BE49-F238E27FC236}">
              <a16:creationId xmlns:a16="http://schemas.microsoft.com/office/drawing/2014/main" id="{6E231809-21C7-4115-8056-7BB75889D794}"/>
            </a:ext>
          </a:extLst>
        </xdr:cNvPr>
        <xdr:cNvSpPr/>
      </xdr:nvSpPr>
      <xdr:spPr>
        <a:xfrm>
          <a:off x="16268700" y="1837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111777</xdr:rowOff>
    </xdr:from>
    <xdr:ext cx="405111" cy="259045"/>
    <xdr:sp macro="" textlink="">
      <xdr:nvSpPr>
        <xdr:cNvPr id="885" name="【公民館】&#10;有形固定資産減価償却率該当値テキスト">
          <a:extLst>
            <a:ext uri="{FF2B5EF4-FFF2-40B4-BE49-F238E27FC236}">
              <a16:creationId xmlns:a16="http://schemas.microsoft.com/office/drawing/2014/main" id="{1B665975-44FD-4DBB-8227-CABD96BEEE40}"/>
            </a:ext>
          </a:extLst>
        </xdr:cNvPr>
        <xdr:cNvSpPr txBox="1"/>
      </xdr:nvSpPr>
      <xdr:spPr>
        <a:xfrm>
          <a:off x="16357600" y="18285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167132</xdr:rowOff>
    </xdr:from>
    <xdr:to>
      <xdr:col>81</xdr:col>
      <xdr:colOff>101600</xdr:colOff>
      <xdr:row>107</xdr:row>
      <xdr:rowOff>97282</xdr:rowOff>
    </xdr:to>
    <xdr:sp macro="" textlink="">
      <xdr:nvSpPr>
        <xdr:cNvPr id="886" name="楕円 885">
          <a:extLst>
            <a:ext uri="{FF2B5EF4-FFF2-40B4-BE49-F238E27FC236}">
              <a16:creationId xmlns:a16="http://schemas.microsoft.com/office/drawing/2014/main" id="{F4BD5A86-C9D2-48E5-9C94-92A0A790BD88}"/>
            </a:ext>
          </a:extLst>
        </xdr:cNvPr>
        <xdr:cNvSpPr/>
      </xdr:nvSpPr>
      <xdr:spPr>
        <a:xfrm>
          <a:off x="15430500" y="1834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46482</xdr:rowOff>
    </xdr:from>
    <xdr:to>
      <xdr:col>85</xdr:col>
      <xdr:colOff>127000</xdr:colOff>
      <xdr:row>107</xdr:row>
      <xdr:rowOff>76200</xdr:rowOff>
    </xdr:to>
    <xdr:cxnSp macro="">
      <xdr:nvCxnSpPr>
        <xdr:cNvPr id="887" name="直線コネクタ 886">
          <a:extLst>
            <a:ext uri="{FF2B5EF4-FFF2-40B4-BE49-F238E27FC236}">
              <a16:creationId xmlns:a16="http://schemas.microsoft.com/office/drawing/2014/main" id="{DF88AC47-BA0B-4DAF-8436-A6C9377398FA}"/>
            </a:ext>
          </a:extLst>
        </xdr:cNvPr>
        <xdr:cNvCxnSpPr/>
      </xdr:nvCxnSpPr>
      <xdr:spPr>
        <a:xfrm>
          <a:off x="15481300" y="18391632"/>
          <a:ext cx="8382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139700</xdr:rowOff>
    </xdr:from>
    <xdr:to>
      <xdr:col>76</xdr:col>
      <xdr:colOff>165100</xdr:colOff>
      <xdr:row>107</xdr:row>
      <xdr:rowOff>69850</xdr:rowOff>
    </xdr:to>
    <xdr:sp macro="" textlink="">
      <xdr:nvSpPr>
        <xdr:cNvPr id="888" name="楕円 887">
          <a:extLst>
            <a:ext uri="{FF2B5EF4-FFF2-40B4-BE49-F238E27FC236}">
              <a16:creationId xmlns:a16="http://schemas.microsoft.com/office/drawing/2014/main" id="{2A8C496F-BB2F-4EEE-8EF9-43C9258E197B}"/>
            </a:ext>
          </a:extLst>
        </xdr:cNvPr>
        <xdr:cNvSpPr/>
      </xdr:nvSpPr>
      <xdr:spPr>
        <a:xfrm>
          <a:off x="145415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19050</xdr:rowOff>
    </xdr:from>
    <xdr:to>
      <xdr:col>81</xdr:col>
      <xdr:colOff>50800</xdr:colOff>
      <xdr:row>107</xdr:row>
      <xdr:rowOff>46482</xdr:rowOff>
    </xdr:to>
    <xdr:cxnSp macro="">
      <xdr:nvCxnSpPr>
        <xdr:cNvPr id="889" name="直線コネクタ 888">
          <a:extLst>
            <a:ext uri="{FF2B5EF4-FFF2-40B4-BE49-F238E27FC236}">
              <a16:creationId xmlns:a16="http://schemas.microsoft.com/office/drawing/2014/main" id="{0117981D-0E33-490C-AD42-5018E56812F1}"/>
            </a:ext>
          </a:extLst>
        </xdr:cNvPr>
        <xdr:cNvCxnSpPr/>
      </xdr:nvCxnSpPr>
      <xdr:spPr>
        <a:xfrm>
          <a:off x="14592300" y="1836420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109982</xdr:rowOff>
    </xdr:from>
    <xdr:to>
      <xdr:col>72</xdr:col>
      <xdr:colOff>38100</xdr:colOff>
      <xdr:row>107</xdr:row>
      <xdr:rowOff>40132</xdr:rowOff>
    </xdr:to>
    <xdr:sp macro="" textlink="">
      <xdr:nvSpPr>
        <xdr:cNvPr id="890" name="楕円 889">
          <a:extLst>
            <a:ext uri="{FF2B5EF4-FFF2-40B4-BE49-F238E27FC236}">
              <a16:creationId xmlns:a16="http://schemas.microsoft.com/office/drawing/2014/main" id="{53A391AA-9987-4D8F-8F86-5AA216710C12}"/>
            </a:ext>
          </a:extLst>
        </xdr:cNvPr>
        <xdr:cNvSpPr/>
      </xdr:nvSpPr>
      <xdr:spPr>
        <a:xfrm>
          <a:off x="13652500" y="1828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160782</xdr:rowOff>
    </xdr:from>
    <xdr:to>
      <xdr:col>76</xdr:col>
      <xdr:colOff>114300</xdr:colOff>
      <xdr:row>107</xdr:row>
      <xdr:rowOff>19050</xdr:rowOff>
    </xdr:to>
    <xdr:cxnSp macro="">
      <xdr:nvCxnSpPr>
        <xdr:cNvPr id="891" name="直線コネクタ 890">
          <a:extLst>
            <a:ext uri="{FF2B5EF4-FFF2-40B4-BE49-F238E27FC236}">
              <a16:creationId xmlns:a16="http://schemas.microsoft.com/office/drawing/2014/main" id="{71904418-610F-43A4-B955-2A8B7485493C}"/>
            </a:ext>
          </a:extLst>
        </xdr:cNvPr>
        <xdr:cNvCxnSpPr/>
      </xdr:nvCxnSpPr>
      <xdr:spPr>
        <a:xfrm>
          <a:off x="13703300" y="18334482"/>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82550</xdr:rowOff>
    </xdr:from>
    <xdr:to>
      <xdr:col>67</xdr:col>
      <xdr:colOff>101600</xdr:colOff>
      <xdr:row>107</xdr:row>
      <xdr:rowOff>12700</xdr:rowOff>
    </xdr:to>
    <xdr:sp macro="" textlink="">
      <xdr:nvSpPr>
        <xdr:cNvPr id="892" name="楕円 891">
          <a:extLst>
            <a:ext uri="{FF2B5EF4-FFF2-40B4-BE49-F238E27FC236}">
              <a16:creationId xmlns:a16="http://schemas.microsoft.com/office/drawing/2014/main" id="{0FB6CAC8-C5A8-44FD-AB04-F0ACBCAFC6D0}"/>
            </a:ext>
          </a:extLst>
        </xdr:cNvPr>
        <xdr:cNvSpPr/>
      </xdr:nvSpPr>
      <xdr:spPr>
        <a:xfrm>
          <a:off x="12763500" y="1825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133350</xdr:rowOff>
    </xdr:from>
    <xdr:to>
      <xdr:col>71</xdr:col>
      <xdr:colOff>177800</xdr:colOff>
      <xdr:row>106</xdr:row>
      <xdr:rowOff>160782</xdr:rowOff>
    </xdr:to>
    <xdr:cxnSp macro="">
      <xdr:nvCxnSpPr>
        <xdr:cNvPr id="893" name="直線コネクタ 892">
          <a:extLst>
            <a:ext uri="{FF2B5EF4-FFF2-40B4-BE49-F238E27FC236}">
              <a16:creationId xmlns:a16="http://schemas.microsoft.com/office/drawing/2014/main" id="{54924819-FBB7-4D4B-8785-FD5C15F882B8}"/>
            </a:ext>
          </a:extLst>
        </xdr:cNvPr>
        <xdr:cNvCxnSpPr/>
      </xdr:nvCxnSpPr>
      <xdr:spPr>
        <a:xfrm>
          <a:off x="12814300" y="1830705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138955</xdr:rowOff>
    </xdr:from>
    <xdr:ext cx="405111" cy="259045"/>
    <xdr:sp macro="" textlink="">
      <xdr:nvSpPr>
        <xdr:cNvPr id="894" name="n_1aveValue【公民館】&#10;有形固定資産減価償却率">
          <a:extLst>
            <a:ext uri="{FF2B5EF4-FFF2-40B4-BE49-F238E27FC236}">
              <a16:creationId xmlns:a16="http://schemas.microsoft.com/office/drawing/2014/main" id="{CC8D686B-1FBF-4A72-95A1-05B1F10A420D}"/>
            </a:ext>
          </a:extLst>
        </xdr:cNvPr>
        <xdr:cNvSpPr txBox="1"/>
      </xdr:nvSpPr>
      <xdr:spPr>
        <a:xfrm>
          <a:off x="15266044" y="17626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45229</xdr:rowOff>
    </xdr:from>
    <xdr:ext cx="405111" cy="259045"/>
    <xdr:sp macro="" textlink="">
      <xdr:nvSpPr>
        <xdr:cNvPr id="895" name="n_2aveValue【公民館】&#10;有形固定資産減価償却率">
          <a:extLst>
            <a:ext uri="{FF2B5EF4-FFF2-40B4-BE49-F238E27FC236}">
              <a16:creationId xmlns:a16="http://schemas.microsoft.com/office/drawing/2014/main" id="{05B085F3-D59D-4937-91F3-FDBCF3EF60C9}"/>
            </a:ext>
          </a:extLst>
        </xdr:cNvPr>
        <xdr:cNvSpPr txBox="1"/>
      </xdr:nvSpPr>
      <xdr:spPr>
        <a:xfrm>
          <a:off x="14389744" y="17533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13225</xdr:rowOff>
    </xdr:from>
    <xdr:ext cx="405111" cy="259045"/>
    <xdr:sp macro="" textlink="">
      <xdr:nvSpPr>
        <xdr:cNvPr id="896" name="n_3aveValue【公民館】&#10;有形固定資産減価償却率">
          <a:extLst>
            <a:ext uri="{FF2B5EF4-FFF2-40B4-BE49-F238E27FC236}">
              <a16:creationId xmlns:a16="http://schemas.microsoft.com/office/drawing/2014/main" id="{E218FED1-AACE-41E0-B117-37A0B4DE03F0}"/>
            </a:ext>
          </a:extLst>
        </xdr:cNvPr>
        <xdr:cNvSpPr txBox="1"/>
      </xdr:nvSpPr>
      <xdr:spPr>
        <a:xfrm>
          <a:off x="13500744" y="17501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4081</xdr:rowOff>
    </xdr:from>
    <xdr:ext cx="405111" cy="259045"/>
    <xdr:sp macro="" textlink="">
      <xdr:nvSpPr>
        <xdr:cNvPr id="897" name="n_4aveValue【公民館】&#10;有形固定資産減価償却率">
          <a:extLst>
            <a:ext uri="{FF2B5EF4-FFF2-40B4-BE49-F238E27FC236}">
              <a16:creationId xmlns:a16="http://schemas.microsoft.com/office/drawing/2014/main" id="{1FBA877D-CA62-429F-99BD-2450B8D8627E}"/>
            </a:ext>
          </a:extLst>
        </xdr:cNvPr>
        <xdr:cNvSpPr txBox="1"/>
      </xdr:nvSpPr>
      <xdr:spPr>
        <a:xfrm>
          <a:off x="12611744" y="17491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88409</xdr:rowOff>
    </xdr:from>
    <xdr:ext cx="405111" cy="259045"/>
    <xdr:sp macro="" textlink="">
      <xdr:nvSpPr>
        <xdr:cNvPr id="898" name="n_1mainValue【公民館】&#10;有形固定資産減価償却率">
          <a:extLst>
            <a:ext uri="{FF2B5EF4-FFF2-40B4-BE49-F238E27FC236}">
              <a16:creationId xmlns:a16="http://schemas.microsoft.com/office/drawing/2014/main" id="{8B1790C0-5DF1-4672-9CF2-DB27AAD3DDE9}"/>
            </a:ext>
          </a:extLst>
        </xdr:cNvPr>
        <xdr:cNvSpPr txBox="1"/>
      </xdr:nvSpPr>
      <xdr:spPr>
        <a:xfrm>
          <a:off x="15266044" y="18433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60977</xdr:rowOff>
    </xdr:from>
    <xdr:ext cx="405111" cy="259045"/>
    <xdr:sp macro="" textlink="">
      <xdr:nvSpPr>
        <xdr:cNvPr id="899" name="n_2mainValue【公民館】&#10;有形固定資産減価償却率">
          <a:extLst>
            <a:ext uri="{FF2B5EF4-FFF2-40B4-BE49-F238E27FC236}">
              <a16:creationId xmlns:a16="http://schemas.microsoft.com/office/drawing/2014/main" id="{DBA3D52A-9F1C-478B-91C7-B280740E9AC1}"/>
            </a:ext>
          </a:extLst>
        </xdr:cNvPr>
        <xdr:cNvSpPr txBox="1"/>
      </xdr:nvSpPr>
      <xdr:spPr>
        <a:xfrm>
          <a:off x="14389744" y="1840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31259</xdr:rowOff>
    </xdr:from>
    <xdr:ext cx="405111" cy="259045"/>
    <xdr:sp macro="" textlink="">
      <xdr:nvSpPr>
        <xdr:cNvPr id="900" name="n_3mainValue【公民館】&#10;有形固定資産減価償却率">
          <a:extLst>
            <a:ext uri="{FF2B5EF4-FFF2-40B4-BE49-F238E27FC236}">
              <a16:creationId xmlns:a16="http://schemas.microsoft.com/office/drawing/2014/main" id="{AB681DE9-F059-4031-AFF7-77DFDF465F5E}"/>
            </a:ext>
          </a:extLst>
        </xdr:cNvPr>
        <xdr:cNvSpPr txBox="1"/>
      </xdr:nvSpPr>
      <xdr:spPr>
        <a:xfrm>
          <a:off x="13500744" y="18376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3827</xdr:rowOff>
    </xdr:from>
    <xdr:ext cx="405111" cy="259045"/>
    <xdr:sp macro="" textlink="">
      <xdr:nvSpPr>
        <xdr:cNvPr id="901" name="n_4mainValue【公民館】&#10;有形固定資産減価償却率">
          <a:extLst>
            <a:ext uri="{FF2B5EF4-FFF2-40B4-BE49-F238E27FC236}">
              <a16:creationId xmlns:a16="http://schemas.microsoft.com/office/drawing/2014/main" id="{95872E4E-969B-4098-B568-840E4FF062DC}"/>
            </a:ext>
          </a:extLst>
        </xdr:cNvPr>
        <xdr:cNvSpPr txBox="1"/>
      </xdr:nvSpPr>
      <xdr:spPr>
        <a:xfrm>
          <a:off x="12611744" y="1834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902" name="正方形/長方形 901">
          <a:extLst>
            <a:ext uri="{FF2B5EF4-FFF2-40B4-BE49-F238E27FC236}">
              <a16:creationId xmlns:a16="http://schemas.microsoft.com/office/drawing/2014/main" id="{2AF1252C-A3AB-4213-BB82-E75FAF0897C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3" name="正方形/長方形 902">
          <a:extLst>
            <a:ext uri="{FF2B5EF4-FFF2-40B4-BE49-F238E27FC236}">
              <a16:creationId xmlns:a16="http://schemas.microsoft.com/office/drawing/2014/main" id="{70CB634A-00B1-4996-B69D-CB09A3BD3576}"/>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4" name="正方形/長方形 903">
          <a:extLst>
            <a:ext uri="{FF2B5EF4-FFF2-40B4-BE49-F238E27FC236}">
              <a16:creationId xmlns:a16="http://schemas.microsoft.com/office/drawing/2014/main" id="{D5B46796-1AE3-486B-AAC1-1C5AA34AC553}"/>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5" name="正方形/長方形 904">
          <a:extLst>
            <a:ext uri="{FF2B5EF4-FFF2-40B4-BE49-F238E27FC236}">
              <a16:creationId xmlns:a16="http://schemas.microsoft.com/office/drawing/2014/main" id="{0E6D485F-6199-4C5E-B5EC-ED4E5E327239}"/>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6" name="正方形/長方形 905">
          <a:extLst>
            <a:ext uri="{FF2B5EF4-FFF2-40B4-BE49-F238E27FC236}">
              <a16:creationId xmlns:a16="http://schemas.microsoft.com/office/drawing/2014/main" id="{FCAA829D-CB1C-43CC-9B0C-88018BE10555}"/>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7" name="正方形/長方形 906">
          <a:extLst>
            <a:ext uri="{FF2B5EF4-FFF2-40B4-BE49-F238E27FC236}">
              <a16:creationId xmlns:a16="http://schemas.microsoft.com/office/drawing/2014/main" id="{1D04DB65-F7C4-49CC-B65E-FD8A807630C1}"/>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8" name="正方形/長方形 907">
          <a:extLst>
            <a:ext uri="{FF2B5EF4-FFF2-40B4-BE49-F238E27FC236}">
              <a16:creationId xmlns:a16="http://schemas.microsoft.com/office/drawing/2014/main" id="{CACE8580-9B79-4607-9E2B-68B6DC2F4828}"/>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9" name="正方形/長方形 908">
          <a:extLst>
            <a:ext uri="{FF2B5EF4-FFF2-40B4-BE49-F238E27FC236}">
              <a16:creationId xmlns:a16="http://schemas.microsoft.com/office/drawing/2014/main" id="{A6F0A5E0-056F-4B4A-8B18-158B14650D6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10" name="テキスト ボックス 909">
          <a:extLst>
            <a:ext uri="{FF2B5EF4-FFF2-40B4-BE49-F238E27FC236}">
              <a16:creationId xmlns:a16="http://schemas.microsoft.com/office/drawing/2014/main" id="{3D1C8AB2-699E-41B0-A104-1B0CD24D59F2}"/>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11" name="直線コネクタ 910">
          <a:extLst>
            <a:ext uri="{FF2B5EF4-FFF2-40B4-BE49-F238E27FC236}">
              <a16:creationId xmlns:a16="http://schemas.microsoft.com/office/drawing/2014/main" id="{74501803-80BC-47AB-8B67-AE29A9A78196}"/>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912" name="直線コネクタ 911">
          <a:extLst>
            <a:ext uri="{FF2B5EF4-FFF2-40B4-BE49-F238E27FC236}">
              <a16:creationId xmlns:a16="http://schemas.microsoft.com/office/drawing/2014/main" id="{A924C3FB-5BB5-483F-AFFF-16BE2CDE2D2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13" name="テキスト ボックス 912">
          <a:extLst>
            <a:ext uri="{FF2B5EF4-FFF2-40B4-BE49-F238E27FC236}">
              <a16:creationId xmlns:a16="http://schemas.microsoft.com/office/drawing/2014/main" id="{56AF4D32-6D5E-4623-AEC7-470E1E0D47E5}"/>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14" name="直線コネクタ 913">
          <a:extLst>
            <a:ext uri="{FF2B5EF4-FFF2-40B4-BE49-F238E27FC236}">
              <a16:creationId xmlns:a16="http://schemas.microsoft.com/office/drawing/2014/main" id="{351A8208-7498-4653-BF10-3702F71FD8C4}"/>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15" name="テキスト ボックス 914">
          <a:extLst>
            <a:ext uri="{FF2B5EF4-FFF2-40B4-BE49-F238E27FC236}">
              <a16:creationId xmlns:a16="http://schemas.microsoft.com/office/drawing/2014/main" id="{534768A4-55A9-4823-BB61-149E6CD10277}"/>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16" name="直線コネクタ 915">
          <a:extLst>
            <a:ext uri="{FF2B5EF4-FFF2-40B4-BE49-F238E27FC236}">
              <a16:creationId xmlns:a16="http://schemas.microsoft.com/office/drawing/2014/main" id="{CF5BDC5C-F160-4633-A114-A9069CEEC413}"/>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17" name="テキスト ボックス 916">
          <a:extLst>
            <a:ext uri="{FF2B5EF4-FFF2-40B4-BE49-F238E27FC236}">
              <a16:creationId xmlns:a16="http://schemas.microsoft.com/office/drawing/2014/main" id="{DF199299-ACAE-4843-847D-DE58584264AF}"/>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18" name="直線コネクタ 917">
          <a:extLst>
            <a:ext uri="{FF2B5EF4-FFF2-40B4-BE49-F238E27FC236}">
              <a16:creationId xmlns:a16="http://schemas.microsoft.com/office/drawing/2014/main" id="{A98BE27F-FEBC-4C1F-B780-A3E88AC13CB2}"/>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19" name="テキスト ボックス 918">
          <a:extLst>
            <a:ext uri="{FF2B5EF4-FFF2-40B4-BE49-F238E27FC236}">
              <a16:creationId xmlns:a16="http://schemas.microsoft.com/office/drawing/2014/main" id="{A090E35A-1CAA-4916-B4D6-A885AE898818}"/>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20" name="直線コネクタ 919">
          <a:extLst>
            <a:ext uri="{FF2B5EF4-FFF2-40B4-BE49-F238E27FC236}">
              <a16:creationId xmlns:a16="http://schemas.microsoft.com/office/drawing/2014/main" id="{B3A13CD3-17E3-4593-A605-EE4E7266AC1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21" name="テキスト ボックス 920">
          <a:extLst>
            <a:ext uri="{FF2B5EF4-FFF2-40B4-BE49-F238E27FC236}">
              <a16:creationId xmlns:a16="http://schemas.microsoft.com/office/drawing/2014/main" id="{0E493EDC-D52D-4B88-AE7D-75D5B66C96E6}"/>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2" name="直線コネクタ 921">
          <a:extLst>
            <a:ext uri="{FF2B5EF4-FFF2-40B4-BE49-F238E27FC236}">
              <a16:creationId xmlns:a16="http://schemas.microsoft.com/office/drawing/2014/main" id="{C6AB9D1E-7823-427B-BFAC-7BED9DB4F5E7}"/>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3" name="テキスト ボックス 922">
          <a:extLst>
            <a:ext uri="{FF2B5EF4-FFF2-40B4-BE49-F238E27FC236}">
              <a16:creationId xmlns:a16="http://schemas.microsoft.com/office/drawing/2014/main" id="{B5061533-6A08-469F-9029-FB3F0B859E62}"/>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4" name="【公民館】&#10;一人当たり面積グラフ枠">
          <a:extLst>
            <a:ext uri="{FF2B5EF4-FFF2-40B4-BE49-F238E27FC236}">
              <a16:creationId xmlns:a16="http://schemas.microsoft.com/office/drawing/2014/main" id="{35000BA6-00BB-4141-A58F-F3F363BA3642}"/>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33528</xdr:rowOff>
    </xdr:from>
    <xdr:to>
      <xdr:col>116</xdr:col>
      <xdr:colOff>62864</xdr:colOff>
      <xdr:row>108</xdr:row>
      <xdr:rowOff>79248</xdr:rowOff>
    </xdr:to>
    <xdr:cxnSp macro="">
      <xdr:nvCxnSpPr>
        <xdr:cNvPr id="925" name="直線コネクタ 924">
          <a:extLst>
            <a:ext uri="{FF2B5EF4-FFF2-40B4-BE49-F238E27FC236}">
              <a16:creationId xmlns:a16="http://schemas.microsoft.com/office/drawing/2014/main" id="{097C8CC7-3F99-4697-B911-57BE60FCA4C3}"/>
            </a:ext>
          </a:extLst>
        </xdr:cNvPr>
        <xdr:cNvCxnSpPr/>
      </xdr:nvCxnSpPr>
      <xdr:spPr>
        <a:xfrm flipV="1">
          <a:off x="22160864" y="17349978"/>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83075</xdr:rowOff>
    </xdr:from>
    <xdr:ext cx="469744" cy="259045"/>
    <xdr:sp macro="" textlink="">
      <xdr:nvSpPr>
        <xdr:cNvPr id="926" name="【公民館】&#10;一人当たり面積最小値テキスト">
          <a:extLst>
            <a:ext uri="{FF2B5EF4-FFF2-40B4-BE49-F238E27FC236}">
              <a16:creationId xmlns:a16="http://schemas.microsoft.com/office/drawing/2014/main" id="{D1B526CB-AB7B-4E3A-95DC-636194803FB9}"/>
            </a:ext>
          </a:extLst>
        </xdr:cNvPr>
        <xdr:cNvSpPr txBox="1"/>
      </xdr:nvSpPr>
      <xdr:spPr>
        <a:xfrm>
          <a:off x="22199600" y="18599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79248</xdr:rowOff>
    </xdr:from>
    <xdr:to>
      <xdr:col>116</xdr:col>
      <xdr:colOff>152400</xdr:colOff>
      <xdr:row>108</xdr:row>
      <xdr:rowOff>79248</xdr:rowOff>
    </xdr:to>
    <xdr:cxnSp macro="">
      <xdr:nvCxnSpPr>
        <xdr:cNvPr id="927" name="直線コネクタ 926">
          <a:extLst>
            <a:ext uri="{FF2B5EF4-FFF2-40B4-BE49-F238E27FC236}">
              <a16:creationId xmlns:a16="http://schemas.microsoft.com/office/drawing/2014/main" id="{6741FB8F-DD3E-45DD-93A1-B9877A5B85C6}"/>
            </a:ext>
          </a:extLst>
        </xdr:cNvPr>
        <xdr:cNvCxnSpPr/>
      </xdr:nvCxnSpPr>
      <xdr:spPr>
        <a:xfrm>
          <a:off x="22072600" y="18595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151655</xdr:rowOff>
    </xdr:from>
    <xdr:ext cx="469744" cy="259045"/>
    <xdr:sp macro="" textlink="">
      <xdr:nvSpPr>
        <xdr:cNvPr id="928" name="【公民館】&#10;一人当たり面積最大値テキスト">
          <a:extLst>
            <a:ext uri="{FF2B5EF4-FFF2-40B4-BE49-F238E27FC236}">
              <a16:creationId xmlns:a16="http://schemas.microsoft.com/office/drawing/2014/main" id="{1E4FDBD1-4027-40F0-94EF-B545579D3949}"/>
            </a:ext>
          </a:extLst>
        </xdr:cNvPr>
        <xdr:cNvSpPr txBox="1"/>
      </xdr:nvSpPr>
      <xdr:spPr>
        <a:xfrm>
          <a:off x="22199600" y="17125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33528</xdr:rowOff>
    </xdr:from>
    <xdr:to>
      <xdr:col>116</xdr:col>
      <xdr:colOff>152400</xdr:colOff>
      <xdr:row>101</xdr:row>
      <xdr:rowOff>33528</xdr:rowOff>
    </xdr:to>
    <xdr:cxnSp macro="">
      <xdr:nvCxnSpPr>
        <xdr:cNvPr id="929" name="直線コネクタ 928">
          <a:extLst>
            <a:ext uri="{FF2B5EF4-FFF2-40B4-BE49-F238E27FC236}">
              <a16:creationId xmlns:a16="http://schemas.microsoft.com/office/drawing/2014/main" id="{EE0690AD-9253-46D2-AB8A-4F7FDD010B0F}"/>
            </a:ext>
          </a:extLst>
        </xdr:cNvPr>
        <xdr:cNvCxnSpPr/>
      </xdr:nvCxnSpPr>
      <xdr:spPr>
        <a:xfrm>
          <a:off x="22072600" y="17349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30751</xdr:rowOff>
    </xdr:from>
    <xdr:ext cx="469744" cy="259045"/>
    <xdr:sp macro="" textlink="">
      <xdr:nvSpPr>
        <xdr:cNvPr id="930" name="【公民館】&#10;一人当たり面積平均値テキスト">
          <a:extLst>
            <a:ext uri="{FF2B5EF4-FFF2-40B4-BE49-F238E27FC236}">
              <a16:creationId xmlns:a16="http://schemas.microsoft.com/office/drawing/2014/main" id="{7CFE2217-4A63-41EF-8FB1-96E368CCE4F4}"/>
            </a:ext>
          </a:extLst>
        </xdr:cNvPr>
        <xdr:cNvSpPr txBox="1"/>
      </xdr:nvSpPr>
      <xdr:spPr>
        <a:xfrm>
          <a:off x="22199600" y="182044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7874</xdr:rowOff>
    </xdr:from>
    <xdr:to>
      <xdr:col>116</xdr:col>
      <xdr:colOff>114300</xdr:colOff>
      <xdr:row>107</xdr:row>
      <xdr:rowOff>109474</xdr:rowOff>
    </xdr:to>
    <xdr:sp macro="" textlink="">
      <xdr:nvSpPr>
        <xdr:cNvPr id="931" name="フローチャート: 判断 930">
          <a:extLst>
            <a:ext uri="{FF2B5EF4-FFF2-40B4-BE49-F238E27FC236}">
              <a16:creationId xmlns:a16="http://schemas.microsoft.com/office/drawing/2014/main" id="{436384D7-6199-4AEC-B32F-BD62547DB139}"/>
            </a:ext>
          </a:extLst>
        </xdr:cNvPr>
        <xdr:cNvSpPr/>
      </xdr:nvSpPr>
      <xdr:spPr>
        <a:xfrm>
          <a:off x="22110700" y="18353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9398</xdr:rowOff>
    </xdr:from>
    <xdr:to>
      <xdr:col>112</xdr:col>
      <xdr:colOff>38100</xdr:colOff>
      <xdr:row>107</xdr:row>
      <xdr:rowOff>110998</xdr:rowOff>
    </xdr:to>
    <xdr:sp macro="" textlink="">
      <xdr:nvSpPr>
        <xdr:cNvPr id="932" name="フローチャート: 判断 931">
          <a:extLst>
            <a:ext uri="{FF2B5EF4-FFF2-40B4-BE49-F238E27FC236}">
              <a16:creationId xmlns:a16="http://schemas.microsoft.com/office/drawing/2014/main" id="{AB74F160-ABCA-4797-9388-EC50B01996DD}"/>
            </a:ext>
          </a:extLst>
        </xdr:cNvPr>
        <xdr:cNvSpPr/>
      </xdr:nvSpPr>
      <xdr:spPr>
        <a:xfrm>
          <a:off x="21272500" y="1835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12446</xdr:rowOff>
    </xdr:from>
    <xdr:to>
      <xdr:col>107</xdr:col>
      <xdr:colOff>101600</xdr:colOff>
      <xdr:row>107</xdr:row>
      <xdr:rowOff>114046</xdr:rowOff>
    </xdr:to>
    <xdr:sp macro="" textlink="">
      <xdr:nvSpPr>
        <xdr:cNvPr id="933" name="フローチャート: 判断 932">
          <a:extLst>
            <a:ext uri="{FF2B5EF4-FFF2-40B4-BE49-F238E27FC236}">
              <a16:creationId xmlns:a16="http://schemas.microsoft.com/office/drawing/2014/main" id="{D511A8B8-36A6-4A3E-B85D-3A85E83BD7E2}"/>
            </a:ext>
          </a:extLst>
        </xdr:cNvPr>
        <xdr:cNvSpPr/>
      </xdr:nvSpPr>
      <xdr:spPr>
        <a:xfrm>
          <a:off x="20383500" y="18357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15494</xdr:rowOff>
    </xdr:from>
    <xdr:to>
      <xdr:col>102</xdr:col>
      <xdr:colOff>165100</xdr:colOff>
      <xdr:row>107</xdr:row>
      <xdr:rowOff>117094</xdr:rowOff>
    </xdr:to>
    <xdr:sp macro="" textlink="">
      <xdr:nvSpPr>
        <xdr:cNvPr id="934" name="フローチャート: 判断 933">
          <a:extLst>
            <a:ext uri="{FF2B5EF4-FFF2-40B4-BE49-F238E27FC236}">
              <a16:creationId xmlns:a16="http://schemas.microsoft.com/office/drawing/2014/main" id="{3B50560F-561D-45DB-88FA-ACF75DDB4B05}"/>
            </a:ext>
          </a:extLst>
        </xdr:cNvPr>
        <xdr:cNvSpPr/>
      </xdr:nvSpPr>
      <xdr:spPr>
        <a:xfrm>
          <a:off x="19494500" y="1836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24637</xdr:rowOff>
    </xdr:from>
    <xdr:to>
      <xdr:col>98</xdr:col>
      <xdr:colOff>38100</xdr:colOff>
      <xdr:row>107</xdr:row>
      <xdr:rowOff>126237</xdr:rowOff>
    </xdr:to>
    <xdr:sp macro="" textlink="">
      <xdr:nvSpPr>
        <xdr:cNvPr id="935" name="フローチャート: 判断 934">
          <a:extLst>
            <a:ext uri="{FF2B5EF4-FFF2-40B4-BE49-F238E27FC236}">
              <a16:creationId xmlns:a16="http://schemas.microsoft.com/office/drawing/2014/main" id="{505EACF5-B27C-400E-BA93-B6F422B27042}"/>
            </a:ext>
          </a:extLst>
        </xdr:cNvPr>
        <xdr:cNvSpPr/>
      </xdr:nvSpPr>
      <xdr:spPr>
        <a:xfrm>
          <a:off x="18605500" y="18369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6" name="テキスト ボックス 935">
          <a:extLst>
            <a:ext uri="{FF2B5EF4-FFF2-40B4-BE49-F238E27FC236}">
              <a16:creationId xmlns:a16="http://schemas.microsoft.com/office/drawing/2014/main" id="{682DF454-CFD5-4F1C-B7C6-1859DAF93E7E}"/>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7" name="テキスト ボックス 936">
          <a:extLst>
            <a:ext uri="{FF2B5EF4-FFF2-40B4-BE49-F238E27FC236}">
              <a16:creationId xmlns:a16="http://schemas.microsoft.com/office/drawing/2014/main" id="{4248C377-EDA2-48FE-806D-167E9277133D}"/>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8" name="テキスト ボックス 937">
          <a:extLst>
            <a:ext uri="{FF2B5EF4-FFF2-40B4-BE49-F238E27FC236}">
              <a16:creationId xmlns:a16="http://schemas.microsoft.com/office/drawing/2014/main" id="{668000E3-1D13-4625-93E8-4844EE877322}"/>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9" name="テキスト ボックス 938">
          <a:extLst>
            <a:ext uri="{FF2B5EF4-FFF2-40B4-BE49-F238E27FC236}">
              <a16:creationId xmlns:a16="http://schemas.microsoft.com/office/drawing/2014/main" id="{D0A11C01-F61E-4DE2-945A-AEA68DB81DC4}"/>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40" name="テキスト ボックス 939">
          <a:extLst>
            <a:ext uri="{FF2B5EF4-FFF2-40B4-BE49-F238E27FC236}">
              <a16:creationId xmlns:a16="http://schemas.microsoft.com/office/drawing/2014/main" id="{9FDE3C9A-40BD-413E-BD5A-B115FA8A790A}"/>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65787</xdr:rowOff>
    </xdr:from>
    <xdr:to>
      <xdr:col>116</xdr:col>
      <xdr:colOff>114300</xdr:colOff>
      <xdr:row>107</xdr:row>
      <xdr:rowOff>167387</xdr:rowOff>
    </xdr:to>
    <xdr:sp macro="" textlink="">
      <xdr:nvSpPr>
        <xdr:cNvPr id="941" name="楕円 940">
          <a:extLst>
            <a:ext uri="{FF2B5EF4-FFF2-40B4-BE49-F238E27FC236}">
              <a16:creationId xmlns:a16="http://schemas.microsoft.com/office/drawing/2014/main" id="{25CDE84E-B47A-4C78-BCA7-F478FF81C7EA}"/>
            </a:ext>
          </a:extLst>
        </xdr:cNvPr>
        <xdr:cNvSpPr/>
      </xdr:nvSpPr>
      <xdr:spPr>
        <a:xfrm>
          <a:off x="22110700" y="1841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44214</xdr:rowOff>
    </xdr:from>
    <xdr:ext cx="469744" cy="259045"/>
    <xdr:sp macro="" textlink="">
      <xdr:nvSpPr>
        <xdr:cNvPr id="942" name="【公民館】&#10;一人当たり面積該当値テキスト">
          <a:extLst>
            <a:ext uri="{FF2B5EF4-FFF2-40B4-BE49-F238E27FC236}">
              <a16:creationId xmlns:a16="http://schemas.microsoft.com/office/drawing/2014/main" id="{01ED6E47-68D9-426B-997D-967F0F7E1B47}"/>
            </a:ext>
          </a:extLst>
        </xdr:cNvPr>
        <xdr:cNvSpPr txBox="1"/>
      </xdr:nvSpPr>
      <xdr:spPr>
        <a:xfrm>
          <a:off x="22199600" y="18389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70358</xdr:rowOff>
    </xdr:from>
    <xdr:to>
      <xdr:col>112</xdr:col>
      <xdr:colOff>38100</xdr:colOff>
      <xdr:row>108</xdr:row>
      <xdr:rowOff>508</xdr:rowOff>
    </xdr:to>
    <xdr:sp macro="" textlink="">
      <xdr:nvSpPr>
        <xdr:cNvPr id="943" name="楕円 942">
          <a:extLst>
            <a:ext uri="{FF2B5EF4-FFF2-40B4-BE49-F238E27FC236}">
              <a16:creationId xmlns:a16="http://schemas.microsoft.com/office/drawing/2014/main" id="{D69F8F70-99E6-49DB-813A-70334364D585}"/>
            </a:ext>
          </a:extLst>
        </xdr:cNvPr>
        <xdr:cNvSpPr/>
      </xdr:nvSpPr>
      <xdr:spPr>
        <a:xfrm>
          <a:off x="21272500" y="18415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116587</xdr:rowOff>
    </xdr:from>
    <xdr:to>
      <xdr:col>116</xdr:col>
      <xdr:colOff>63500</xdr:colOff>
      <xdr:row>107</xdr:row>
      <xdr:rowOff>121158</xdr:rowOff>
    </xdr:to>
    <xdr:cxnSp macro="">
      <xdr:nvCxnSpPr>
        <xdr:cNvPr id="944" name="直線コネクタ 943">
          <a:extLst>
            <a:ext uri="{FF2B5EF4-FFF2-40B4-BE49-F238E27FC236}">
              <a16:creationId xmlns:a16="http://schemas.microsoft.com/office/drawing/2014/main" id="{6891F5BF-0114-454B-A98A-C805D0902B3A}"/>
            </a:ext>
          </a:extLst>
        </xdr:cNvPr>
        <xdr:cNvCxnSpPr/>
      </xdr:nvCxnSpPr>
      <xdr:spPr>
        <a:xfrm flipV="1">
          <a:off x="21323300" y="18461737"/>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74168</xdr:rowOff>
    </xdr:from>
    <xdr:to>
      <xdr:col>107</xdr:col>
      <xdr:colOff>101600</xdr:colOff>
      <xdr:row>108</xdr:row>
      <xdr:rowOff>4318</xdr:rowOff>
    </xdr:to>
    <xdr:sp macro="" textlink="">
      <xdr:nvSpPr>
        <xdr:cNvPr id="945" name="楕円 944">
          <a:extLst>
            <a:ext uri="{FF2B5EF4-FFF2-40B4-BE49-F238E27FC236}">
              <a16:creationId xmlns:a16="http://schemas.microsoft.com/office/drawing/2014/main" id="{67194676-3CB2-417B-AA63-046EFA09E21A}"/>
            </a:ext>
          </a:extLst>
        </xdr:cNvPr>
        <xdr:cNvSpPr/>
      </xdr:nvSpPr>
      <xdr:spPr>
        <a:xfrm>
          <a:off x="20383500" y="18419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121158</xdr:rowOff>
    </xdr:from>
    <xdr:to>
      <xdr:col>111</xdr:col>
      <xdr:colOff>177800</xdr:colOff>
      <xdr:row>107</xdr:row>
      <xdr:rowOff>124968</xdr:rowOff>
    </xdr:to>
    <xdr:cxnSp macro="">
      <xdr:nvCxnSpPr>
        <xdr:cNvPr id="946" name="直線コネクタ 945">
          <a:extLst>
            <a:ext uri="{FF2B5EF4-FFF2-40B4-BE49-F238E27FC236}">
              <a16:creationId xmlns:a16="http://schemas.microsoft.com/office/drawing/2014/main" id="{67225A83-FB19-4C0C-920F-05011B53B162}"/>
            </a:ext>
          </a:extLst>
        </xdr:cNvPr>
        <xdr:cNvCxnSpPr/>
      </xdr:nvCxnSpPr>
      <xdr:spPr>
        <a:xfrm flipV="1">
          <a:off x="20434300" y="18466308"/>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78739</xdr:rowOff>
    </xdr:from>
    <xdr:to>
      <xdr:col>102</xdr:col>
      <xdr:colOff>165100</xdr:colOff>
      <xdr:row>108</xdr:row>
      <xdr:rowOff>8889</xdr:rowOff>
    </xdr:to>
    <xdr:sp macro="" textlink="">
      <xdr:nvSpPr>
        <xdr:cNvPr id="947" name="楕円 946">
          <a:extLst>
            <a:ext uri="{FF2B5EF4-FFF2-40B4-BE49-F238E27FC236}">
              <a16:creationId xmlns:a16="http://schemas.microsoft.com/office/drawing/2014/main" id="{AD5805AF-2A5F-458A-B4D6-AAB4DCCD890E}"/>
            </a:ext>
          </a:extLst>
        </xdr:cNvPr>
        <xdr:cNvSpPr/>
      </xdr:nvSpPr>
      <xdr:spPr>
        <a:xfrm>
          <a:off x="19494500" y="18423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124968</xdr:rowOff>
    </xdr:from>
    <xdr:to>
      <xdr:col>107</xdr:col>
      <xdr:colOff>50800</xdr:colOff>
      <xdr:row>107</xdr:row>
      <xdr:rowOff>129539</xdr:rowOff>
    </xdr:to>
    <xdr:cxnSp macro="">
      <xdr:nvCxnSpPr>
        <xdr:cNvPr id="948" name="直線コネクタ 947">
          <a:extLst>
            <a:ext uri="{FF2B5EF4-FFF2-40B4-BE49-F238E27FC236}">
              <a16:creationId xmlns:a16="http://schemas.microsoft.com/office/drawing/2014/main" id="{664E9B3A-03CA-4201-AD5B-A0F749676270}"/>
            </a:ext>
          </a:extLst>
        </xdr:cNvPr>
        <xdr:cNvCxnSpPr/>
      </xdr:nvCxnSpPr>
      <xdr:spPr>
        <a:xfrm flipV="1">
          <a:off x="19545300" y="18470118"/>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81787</xdr:rowOff>
    </xdr:from>
    <xdr:to>
      <xdr:col>98</xdr:col>
      <xdr:colOff>38100</xdr:colOff>
      <xdr:row>108</xdr:row>
      <xdr:rowOff>11937</xdr:rowOff>
    </xdr:to>
    <xdr:sp macro="" textlink="">
      <xdr:nvSpPr>
        <xdr:cNvPr id="949" name="楕円 948">
          <a:extLst>
            <a:ext uri="{FF2B5EF4-FFF2-40B4-BE49-F238E27FC236}">
              <a16:creationId xmlns:a16="http://schemas.microsoft.com/office/drawing/2014/main" id="{76539828-C671-4BF1-8E05-36976B028694}"/>
            </a:ext>
          </a:extLst>
        </xdr:cNvPr>
        <xdr:cNvSpPr/>
      </xdr:nvSpPr>
      <xdr:spPr>
        <a:xfrm>
          <a:off x="18605500" y="18426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129539</xdr:rowOff>
    </xdr:from>
    <xdr:to>
      <xdr:col>102</xdr:col>
      <xdr:colOff>114300</xdr:colOff>
      <xdr:row>107</xdr:row>
      <xdr:rowOff>132587</xdr:rowOff>
    </xdr:to>
    <xdr:cxnSp macro="">
      <xdr:nvCxnSpPr>
        <xdr:cNvPr id="950" name="直線コネクタ 949">
          <a:extLst>
            <a:ext uri="{FF2B5EF4-FFF2-40B4-BE49-F238E27FC236}">
              <a16:creationId xmlns:a16="http://schemas.microsoft.com/office/drawing/2014/main" id="{59181D4C-D834-4B0C-8E7F-B75D9DACE931}"/>
            </a:ext>
          </a:extLst>
        </xdr:cNvPr>
        <xdr:cNvCxnSpPr/>
      </xdr:nvCxnSpPr>
      <xdr:spPr>
        <a:xfrm flipV="1">
          <a:off x="18656300" y="18474689"/>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127525</xdr:rowOff>
    </xdr:from>
    <xdr:ext cx="469744" cy="259045"/>
    <xdr:sp macro="" textlink="">
      <xdr:nvSpPr>
        <xdr:cNvPr id="951" name="n_1aveValue【公民館】&#10;一人当たり面積">
          <a:extLst>
            <a:ext uri="{FF2B5EF4-FFF2-40B4-BE49-F238E27FC236}">
              <a16:creationId xmlns:a16="http://schemas.microsoft.com/office/drawing/2014/main" id="{B332F9B5-AC33-47F7-98E0-EFB358E8E9D8}"/>
            </a:ext>
          </a:extLst>
        </xdr:cNvPr>
        <xdr:cNvSpPr txBox="1"/>
      </xdr:nvSpPr>
      <xdr:spPr>
        <a:xfrm>
          <a:off x="21075727" y="1812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130573</xdr:rowOff>
    </xdr:from>
    <xdr:ext cx="469744" cy="259045"/>
    <xdr:sp macro="" textlink="">
      <xdr:nvSpPr>
        <xdr:cNvPr id="952" name="n_2aveValue【公民館】&#10;一人当たり面積">
          <a:extLst>
            <a:ext uri="{FF2B5EF4-FFF2-40B4-BE49-F238E27FC236}">
              <a16:creationId xmlns:a16="http://schemas.microsoft.com/office/drawing/2014/main" id="{E275EB7D-1C27-476A-BCD8-D8DB88F66413}"/>
            </a:ext>
          </a:extLst>
        </xdr:cNvPr>
        <xdr:cNvSpPr txBox="1"/>
      </xdr:nvSpPr>
      <xdr:spPr>
        <a:xfrm>
          <a:off x="20199427" y="18132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133621</xdr:rowOff>
    </xdr:from>
    <xdr:ext cx="469744" cy="259045"/>
    <xdr:sp macro="" textlink="">
      <xdr:nvSpPr>
        <xdr:cNvPr id="953" name="n_3aveValue【公民館】&#10;一人当たり面積">
          <a:extLst>
            <a:ext uri="{FF2B5EF4-FFF2-40B4-BE49-F238E27FC236}">
              <a16:creationId xmlns:a16="http://schemas.microsoft.com/office/drawing/2014/main" id="{0D0532F3-E0C5-4BC1-80A6-1E435C522E14}"/>
            </a:ext>
          </a:extLst>
        </xdr:cNvPr>
        <xdr:cNvSpPr txBox="1"/>
      </xdr:nvSpPr>
      <xdr:spPr>
        <a:xfrm>
          <a:off x="19310427" y="18135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142764</xdr:rowOff>
    </xdr:from>
    <xdr:ext cx="469744" cy="259045"/>
    <xdr:sp macro="" textlink="">
      <xdr:nvSpPr>
        <xdr:cNvPr id="954" name="n_4aveValue【公民館】&#10;一人当たり面積">
          <a:extLst>
            <a:ext uri="{FF2B5EF4-FFF2-40B4-BE49-F238E27FC236}">
              <a16:creationId xmlns:a16="http://schemas.microsoft.com/office/drawing/2014/main" id="{27D18BD5-A675-4101-B7B0-3C590F082CB8}"/>
            </a:ext>
          </a:extLst>
        </xdr:cNvPr>
        <xdr:cNvSpPr txBox="1"/>
      </xdr:nvSpPr>
      <xdr:spPr>
        <a:xfrm>
          <a:off x="18421427" y="18145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163085</xdr:rowOff>
    </xdr:from>
    <xdr:ext cx="469744" cy="259045"/>
    <xdr:sp macro="" textlink="">
      <xdr:nvSpPr>
        <xdr:cNvPr id="955" name="n_1mainValue【公民館】&#10;一人当たり面積">
          <a:extLst>
            <a:ext uri="{FF2B5EF4-FFF2-40B4-BE49-F238E27FC236}">
              <a16:creationId xmlns:a16="http://schemas.microsoft.com/office/drawing/2014/main" id="{D411533A-24F6-48A1-A7D7-3A11CBA9E707}"/>
            </a:ext>
          </a:extLst>
        </xdr:cNvPr>
        <xdr:cNvSpPr txBox="1"/>
      </xdr:nvSpPr>
      <xdr:spPr>
        <a:xfrm>
          <a:off x="21075727" y="18508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166895</xdr:rowOff>
    </xdr:from>
    <xdr:ext cx="469744" cy="259045"/>
    <xdr:sp macro="" textlink="">
      <xdr:nvSpPr>
        <xdr:cNvPr id="956" name="n_2mainValue【公民館】&#10;一人当たり面積">
          <a:extLst>
            <a:ext uri="{FF2B5EF4-FFF2-40B4-BE49-F238E27FC236}">
              <a16:creationId xmlns:a16="http://schemas.microsoft.com/office/drawing/2014/main" id="{243B5F1D-8EFC-4EBA-9FA9-2D15A8D6D521}"/>
            </a:ext>
          </a:extLst>
        </xdr:cNvPr>
        <xdr:cNvSpPr txBox="1"/>
      </xdr:nvSpPr>
      <xdr:spPr>
        <a:xfrm>
          <a:off x="20199427" y="18512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16</xdr:rowOff>
    </xdr:from>
    <xdr:ext cx="469744" cy="259045"/>
    <xdr:sp macro="" textlink="">
      <xdr:nvSpPr>
        <xdr:cNvPr id="957" name="n_3mainValue【公民館】&#10;一人当たり面積">
          <a:extLst>
            <a:ext uri="{FF2B5EF4-FFF2-40B4-BE49-F238E27FC236}">
              <a16:creationId xmlns:a16="http://schemas.microsoft.com/office/drawing/2014/main" id="{425D4C7C-3963-41C0-B23A-2F57EE947537}"/>
            </a:ext>
          </a:extLst>
        </xdr:cNvPr>
        <xdr:cNvSpPr txBox="1"/>
      </xdr:nvSpPr>
      <xdr:spPr>
        <a:xfrm>
          <a:off x="19310427" y="1851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3064</xdr:rowOff>
    </xdr:from>
    <xdr:ext cx="469744" cy="259045"/>
    <xdr:sp macro="" textlink="">
      <xdr:nvSpPr>
        <xdr:cNvPr id="958" name="n_4mainValue【公民館】&#10;一人当たり面積">
          <a:extLst>
            <a:ext uri="{FF2B5EF4-FFF2-40B4-BE49-F238E27FC236}">
              <a16:creationId xmlns:a16="http://schemas.microsoft.com/office/drawing/2014/main" id="{CA8538EE-4EC3-4146-8093-CD519394494B}"/>
            </a:ext>
          </a:extLst>
        </xdr:cNvPr>
        <xdr:cNvSpPr txBox="1"/>
      </xdr:nvSpPr>
      <xdr:spPr>
        <a:xfrm>
          <a:off x="18421427" y="18519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9" name="正方形/長方形 958">
          <a:extLst>
            <a:ext uri="{FF2B5EF4-FFF2-40B4-BE49-F238E27FC236}">
              <a16:creationId xmlns:a16="http://schemas.microsoft.com/office/drawing/2014/main" id="{545F9F99-52C6-4CE9-9F39-CE7A8947EF96}"/>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60" name="正方形/長方形 959">
          <a:extLst>
            <a:ext uri="{FF2B5EF4-FFF2-40B4-BE49-F238E27FC236}">
              <a16:creationId xmlns:a16="http://schemas.microsoft.com/office/drawing/2014/main" id="{D5A08531-5B18-48D2-A6DE-9DCF4C91812C}"/>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1" name="テキスト ボックス 960">
          <a:extLst>
            <a:ext uri="{FF2B5EF4-FFF2-40B4-BE49-F238E27FC236}">
              <a16:creationId xmlns:a16="http://schemas.microsoft.com/office/drawing/2014/main" id="{A0518583-EDE2-4954-A53D-4F752880E2DD}"/>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ほとんどの類型において、有形固定資産減価償却率は上回っているか類似団体平均と同程度だが、公営住宅については類似団体平均を大きく下回っている。これは昭和</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年代に建設された公営住宅</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集約更新</a:t>
          </a:r>
          <a:r>
            <a:rPr kumimoji="1" lang="ja-JP" altLang="en-US" sz="1100">
              <a:solidFill>
                <a:schemeClr val="dk1"/>
              </a:solidFill>
              <a:effectLst/>
              <a:latin typeface="+mn-lt"/>
              <a:ea typeface="+mn-ea"/>
              <a:cs typeface="+mn-cs"/>
            </a:rPr>
            <a:t>を行っており、</a:t>
          </a:r>
          <a:r>
            <a:rPr kumimoji="1" lang="ja-JP" altLang="ja-JP" sz="1100">
              <a:solidFill>
                <a:schemeClr val="dk1"/>
              </a:solidFill>
              <a:effectLst/>
              <a:latin typeface="+mn-lt"/>
              <a:ea typeface="+mn-ea"/>
              <a:cs typeface="+mn-cs"/>
            </a:rPr>
            <a:t>令和元年度</a:t>
          </a:r>
          <a:r>
            <a:rPr kumimoji="1" lang="ja-JP" altLang="en-US" sz="1100">
              <a:solidFill>
                <a:schemeClr val="dk1"/>
              </a:solidFill>
              <a:effectLst/>
              <a:latin typeface="+mn-lt"/>
              <a:ea typeface="+mn-ea"/>
              <a:cs typeface="+mn-cs"/>
            </a:rPr>
            <a:t>に</a:t>
          </a:r>
          <a:r>
            <a:rPr kumimoji="1" lang="ja-JP" altLang="ja-JP" sz="1100">
              <a:solidFill>
                <a:schemeClr val="dk1"/>
              </a:solidFill>
              <a:effectLst/>
              <a:latin typeface="+mn-lt"/>
              <a:ea typeface="+mn-ea"/>
              <a:cs typeface="+mn-cs"/>
            </a:rPr>
            <a:t>藤沢団地の新築建設工事が終了</a:t>
          </a:r>
          <a:r>
            <a:rPr kumimoji="1" lang="ja-JP" altLang="en-US" sz="1100">
              <a:solidFill>
                <a:schemeClr val="dk1"/>
              </a:solidFill>
              <a:effectLst/>
              <a:latin typeface="+mn-lt"/>
              <a:ea typeface="+mn-ea"/>
              <a:cs typeface="+mn-cs"/>
            </a:rPr>
            <a:t>し、</a:t>
          </a:r>
          <a:r>
            <a:rPr kumimoji="1" lang="ja-JP" altLang="ja-JP" sz="1100">
              <a:solidFill>
                <a:schemeClr val="dk1"/>
              </a:solidFill>
              <a:effectLst/>
              <a:latin typeface="+mn-lt"/>
              <a:ea typeface="+mn-ea"/>
              <a:cs typeface="+mn-cs"/>
            </a:rPr>
            <a:t>令和２～３年度にかけて老朽化した公営住宅の解体を行ったためである。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ED8E8C70-7D57-469B-8951-328852CA505E}"/>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B9AA661-A15D-4724-A8E7-373CBF8445CD}"/>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97409073-9B54-4C6C-A95A-EFF9898F44D1}"/>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6407247C-84A2-47CF-A554-F2B120D98EC5}"/>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青森県平内町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A682ED97-4455-4F66-8773-D817FBE4ECEF}"/>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704ED95D-6F01-4CF5-B5C8-6707E1DBF1DC}"/>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DD25837A-A8A3-4F7F-A07F-78382D587FA2}"/>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BE56C6FC-86E5-4807-AFF5-85A5DCE14EDB}"/>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2F20F161-A5EE-4A3C-8D27-512DFA78EBE6}"/>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BA476D1C-A4B8-4692-AA75-F775D3E7FD1D}"/>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10,422
10,385
217.09
8,325,715
8,157,029
164,050
4,506,612
7,477,265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74431C3D-05E2-4519-8D71-0EA1FFAFAB5E}"/>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C36C8522-BF70-4314-8505-1C7472916C8B}"/>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2864ACBB-8D3E-41B2-A569-A6B1BCACDC38}"/>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69.7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9BA38CDA-F08D-4F18-850A-2CF9EAE36DC8}"/>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F3601692-E135-46A8-A183-B1D7D7348C63}"/>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5889AD6A-B1C7-4A51-9244-1A661EC5DD28}"/>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E1B6C24E-C323-4510-A4D0-4889AB8953E1}"/>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D0C0BBCA-F930-4531-AEDC-7B8031CE32AE}"/>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5A9C4B88-CD5D-4887-9A61-E43ED4478FA1}"/>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DE94216F-0016-47FD-B236-9AEF1B08BF29}"/>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FFFFACB2-741B-42FF-9C99-6AA052FC9428}"/>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D4CDBCD-1F49-4FCD-ABDE-EAA1A75DFDEA}"/>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84503EB6-882B-4C97-87A5-31E3F1F7EC97}"/>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A1861B85-78B2-4964-A4ED-B6EB60FB50D4}"/>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E4D0AFCF-69E5-48A9-990E-42C98D75BD39}"/>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2F66FADF-28E9-4106-A201-20FBF5726769}"/>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6C960ACE-1623-4B03-9B0E-968276C833AF}"/>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20010E20-214C-42A1-A5E5-A6149C78DAFC}"/>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96797B8E-D9B6-4BE2-AE5E-2665F8F89EB7}"/>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4B72B808-EF3C-47D2-A9D1-E38F1CCEF97F}"/>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60DC75F7-E8D0-4AC7-B8F9-117280A76EF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D27067D6-D9AC-44DD-B544-6026A0F74C68}"/>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955BD3C7-1DA1-417A-AD92-266F4F82CD2D}"/>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E59091F3-7A9B-4FEF-9C5D-22AFB5D8AC06}"/>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2748DE91-7C92-4EAC-A4DD-2D85432CB175}"/>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1A637D67-7CA5-4E5A-B476-6AEFDFE5261E}"/>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DFFCA3F-38AD-4179-BD60-E8D2D0D934A6}"/>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14E62E15-4CFA-4F9C-8B34-F0B7D4BBD198}"/>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9F9670A0-515D-4999-B764-D84B58C741D1}"/>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CFA40B2B-5CB9-4101-9259-CC00C385C9CB}"/>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72108A14-79B1-4475-819F-EC90CD38A606}"/>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3EF3BFB5-11C7-49EA-AE1D-BB1AB09F28B9}"/>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FDBBBC03-4877-4487-8941-B2018F8FBE11}"/>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8FF3619C-3231-479E-9A2E-B0D8BE795909}"/>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1E286B0B-BCA0-42B9-9C20-4A3D0FDE518D}"/>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1468C7F0-E683-4129-9EFF-59D65001C421}"/>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9E81A2FC-368A-4240-9C60-C550E9FC2C46}"/>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D146B29-DE0E-454B-B89F-1BB7437EC279}"/>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C28695A3-03EA-4BEA-A951-CD7261BD8859}"/>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7B7C503D-5601-4FAF-B519-E356BEB25E65}"/>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A07C272E-4DFE-452B-8D96-E195B1AE7F42}"/>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39ED0278-97E2-4A2A-A243-3920D31A7A5D}"/>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55386450-F3FD-4E5E-B85F-E11C2453B351}"/>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B1F85A09-82F0-47B4-8981-B7C00C3AE857}"/>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C66749DB-0B7F-4A84-AF00-AB8E8F9EE16A}"/>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64D3CA84-9F85-4040-A151-A5E05ED7431C}"/>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27214</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AE166CB5-02B0-460E-8B54-A7C6B5A59B04}"/>
            </a:ext>
          </a:extLst>
        </xdr:cNvPr>
        <xdr:cNvCxnSpPr/>
      </xdr:nvCxnSpPr>
      <xdr:spPr>
        <a:xfrm flipV="1">
          <a:off x="4634865" y="5856514"/>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1DBD3FEA-EDC4-4F18-8DB1-9DD9723088C0}"/>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CDE75A8C-52AB-4036-866E-469ACB59266D}"/>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145341</xdr:rowOff>
    </xdr:from>
    <xdr:ext cx="405111" cy="259045"/>
    <xdr:sp macro="" textlink="">
      <xdr:nvSpPr>
        <xdr:cNvPr id="61" name="【図書館】&#10;有形固定資産減価償却率最大値テキスト">
          <a:extLst>
            <a:ext uri="{FF2B5EF4-FFF2-40B4-BE49-F238E27FC236}">
              <a16:creationId xmlns:a16="http://schemas.microsoft.com/office/drawing/2014/main" id="{D03885D8-5356-4DF5-8589-0696F8CA0020}"/>
            </a:ext>
          </a:extLst>
        </xdr:cNvPr>
        <xdr:cNvSpPr txBox="1"/>
      </xdr:nvSpPr>
      <xdr:spPr>
        <a:xfrm>
          <a:off x="4673600" y="5631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27214</xdr:rowOff>
    </xdr:from>
    <xdr:to>
      <xdr:col>24</xdr:col>
      <xdr:colOff>152400</xdr:colOff>
      <xdr:row>34</xdr:row>
      <xdr:rowOff>27214</xdr:rowOff>
    </xdr:to>
    <xdr:cxnSp macro="">
      <xdr:nvCxnSpPr>
        <xdr:cNvPr id="62" name="直線コネクタ 61">
          <a:extLst>
            <a:ext uri="{FF2B5EF4-FFF2-40B4-BE49-F238E27FC236}">
              <a16:creationId xmlns:a16="http://schemas.microsoft.com/office/drawing/2014/main" id="{B4AC2CAE-1A82-43C2-9C9E-25C52BF4D21B}"/>
            </a:ext>
          </a:extLst>
        </xdr:cNvPr>
        <xdr:cNvCxnSpPr/>
      </xdr:nvCxnSpPr>
      <xdr:spPr>
        <a:xfrm>
          <a:off x="4546600" y="585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154413</xdr:rowOff>
    </xdr:from>
    <xdr:ext cx="405111" cy="259045"/>
    <xdr:sp macro="" textlink="">
      <xdr:nvSpPr>
        <xdr:cNvPr id="63" name="【図書館】&#10;有形固定資産減価償却率平均値テキスト">
          <a:extLst>
            <a:ext uri="{FF2B5EF4-FFF2-40B4-BE49-F238E27FC236}">
              <a16:creationId xmlns:a16="http://schemas.microsoft.com/office/drawing/2014/main" id="{E20F9C73-108A-45FB-AD70-83DAEC903858}"/>
            </a:ext>
          </a:extLst>
        </xdr:cNvPr>
        <xdr:cNvSpPr txBox="1"/>
      </xdr:nvSpPr>
      <xdr:spPr>
        <a:xfrm>
          <a:off x="4673600" y="63266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131536</xdr:rowOff>
    </xdr:from>
    <xdr:to>
      <xdr:col>24</xdr:col>
      <xdr:colOff>114300</xdr:colOff>
      <xdr:row>38</xdr:row>
      <xdr:rowOff>61686</xdr:rowOff>
    </xdr:to>
    <xdr:sp macro="" textlink="">
      <xdr:nvSpPr>
        <xdr:cNvPr id="64" name="フローチャート: 判断 63">
          <a:extLst>
            <a:ext uri="{FF2B5EF4-FFF2-40B4-BE49-F238E27FC236}">
              <a16:creationId xmlns:a16="http://schemas.microsoft.com/office/drawing/2014/main" id="{F81502BD-B5AF-42F4-B0BA-258F7BEFE5D7}"/>
            </a:ext>
          </a:extLst>
        </xdr:cNvPr>
        <xdr:cNvSpPr/>
      </xdr:nvSpPr>
      <xdr:spPr>
        <a:xfrm>
          <a:off x="4584700" y="647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77651</xdr:rowOff>
    </xdr:from>
    <xdr:to>
      <xdr:col>20</xdr:col>
      <xdr:colOff>38100</xdr:colOff>
      <xdr:row>38</xdr:row>
      <xdr:rowOff>7801</xdr:rowOff>
    </xdr:to>
    <xdr:sp macro="" textlink="">
      <xdr:nvSpPr>
        <xdr:cNvPr id="65" name="フローチャート: 判断 64">
          <a:extLst>
            <a:ext uri="{FF2B5EF4-FFF2-40B4-BE49-F238E27FC236}">
              <a16:creationId xmlns:a16="http://schemas.microsoft.com/office/drawing/2014/main" id="{DF4142C8-25E3-4402-8FC7-35B5830ECF81}"/>
            </a:ext>
          </a:extLst>
        </xdr:cNvPr>
        <xdr:cNvSpPr/>
      </xdr:nvSpPr>
      <xdr:spPr>
        <a:xfrm>
          <a:off x="3746500" y="642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62956</xdr:rowOff>
    </xdr:from>
    <xdr:to>
      <xdr:col>15</xdr:col>
      <xdr:colOff>101600</xdr:colOff>
      <xdr:row>37</xdr:row>
      <xdr:rowOff>164556</xdr:rowOff>
    </xdr:to>
    <xdr:sp macro="" textlink="">
      <xdr:nvSpPr>
        <xdr:cNvPr id="66" name="フローチャート: 判断 65">
          <a:extLst>
            <a:ext uri="{FF2B5EF4-FFF2-40B4-BE49-F238E27FC236}">
              <a16:creationId xmlns:a16="http://schemas.microsoft.com/office/drawing/2014/main" id="{9DBD902E-333E-4717-BA77-3474AEFA1140}"/>
            </a:ext>
          </a:extLst>
        </xdr:cNvPr>
        <xdr:cNvSpPr/>
      </xdr:nvSpPr>
      <xdr:spPr>
        <a:xfrm>
          <a:off x="2857500" y="640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36830</xdr:rowOff>
    </xdr:from>
    <xdr:to>
      <xdr:col>10</xdr:col>
      <xdr:colOff>165100</xdr:colOff>
      <xdr:row>37</xdr:row>
      <xdr:rowOff>138430</xdr:rowOff>
    </xdr:to>
    <xdr:sp macro="" textlink="">
      <xdr:nvSpPr>
        <xdr:cNvPr id="67" name="フローチャート: 判断 66">
          <a:extLst>
            <a:ext uri="{FF2B5EF4-FFF2-40B4-BE49-F238E27FC236}">
              <a16:creationId xmlns:a16="http://schemas.microsoft.com/office/drawing/2014/main" id="{D0D371F3-125B-4459-B8FB-A13EB33C7E87}"/>
            </a:ext>
          </a:extLst>
        </xdr:cNvPr>
        <xdr:cNvSpPr/>
      </xdr:nvSpPr>
      <xdr:spPr>
        <a:xfrm>
          <a:off x="19685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35197</xdr:rowOff>
    </xdr:from>
    <xdr:to>
      <xdr:col>6</xdr:col>
      <xdr:colOff>38100</xdr:colOff>
      <xdr:row>37</xdr:row>
      <xdr:rowOff>136797</xdr:rowOff>
    </xdr:to>
    <xdr:sp macro="" textlink="">
      <xdr:nvSpPr>
        <xdr:cNvPr id="68" name="フローチャート: 判断 67">
          <a:extLst>
            <a:ext uri="{FF2B5EF4-FFF2-40B4-BE49-F238E27FC236}">
              <a16:creationId xmlns:a16="http://schemas.microsoft.com/office/drawing/2014/main" id="{1586B0A6-5D94-408C-8704-0D76B73C9F3F}"/>
            </a:ext>
          </a:extLst>
        </xdr:cNvPr>
        <xdr:cNvSpPr/>
      </xdr:nvSpPr>
      <xdr:spPr>
        <a:xfrm>
          <a:off x="1079500" y="637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38D85814-4E8F-44C5-9D84-1E9FA15BB1AA}"/>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9C708760-005A-45BC-A23A-93B2A620F2D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A6DD9F0A-C34C-4D92-ADC9-D5E972CC9BAF}"/>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1C3EA7C4-D321-4721-9969-96CB3451515E}"/>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369DF1B1-3AFE-46DB-A86A-39EDC926FE9E}"/>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17235</xdr:rowOff>
    </xdr:from>
    <xdr:to>
      <xdr:col>24</xdr:col>
      <xdr:colOff>114300</xdr:colOff>
      <xdr:row>41</xdr:row>
      <xdr:rowOff>118835</xdr:rowOff>
    </xdr:to>
    <xdr:sp macro="" textlink="">
      <xdr:nvSpPr>
        <xdr:cNvPr id="74" name="楕円 73">
          <a:extLst>
            <a:ext uri="{FF2B5EF4-FFF2-40B4-BE49-F238E27FC236}">
              <a16:creationId xmlns:a16="http://schemas.microsoft.com/office/drawing/2014/main" id="{66925239-A4BA-46FF-8D84-5A755B2C386A}"/>
            </a:ext>
          </a:extLst>
        </xdr:cNvPr>
        <xdr:cNvSpPr/>
      </xdr:nvSpPr>
      <xdr:spPr>
        <a:xfrm>
          <a:off x="4584700" y="704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167112</xdr:rowOff>
    </xdr:from>
    <xdr:ext cx="405111" cy="259045"/>
    <xdr:sp macro="" textlink="">
      <xdr:nvSpPr>
        <xdr:cNvPr id="75" name="【図書館】&#10;有形固定資産減価償却率該当値テキスト">
          <a:extLst>
            <a:ext uri="{FF2B5EF4-FFF2-40B4-BE49-F238E27FC236}">
              <a16:creationId xmlns:a16="http://schemas.microsoft.com/office/drawing/2014/main" id="{3B3A47E2-A018-416B-B506-6D7A3E3536C8}"/>
            </a:ext>
          </a:extLst>
        </xdr:cNvPr>
        <xdr:cNvSpPr txBox="1"/>
      </xdr:nvSpPr>
      <xdr:spPr>
        <a:xfrm>
          <a:off x="4673600" y="702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152763</xdr:rowOff>
    </xdr:from>
    <xdr:to>
      <xdr:col>20</xdr:col>
      <xdr:colOff>38100</xdr:colOff>
      <xdr:row>41</xdr:row>
      <xdr:rowOff>82913</xdr:rowOff>
    </xdr:to>
    <xdr:sp macro="" textlink="">
      <xdr:nvSpPr>
        <xdr:cNvPr id="76" name="楕円 75">
          <a:extLst>
            <a:ext uri="{FF2B5EF4-FFF2-40B4-BE49-F238E27FC236}">
              <a16:creationId xmlns:a16="http://schemas.microsoft.com/office/drawing/2014/main" id="{F856FFAF-CF25-43EC-AAFE-5EE161EA0F82}"/>
            </a:ext>
          </a:extLst>
        </xdr:cNvPr>
        <xdr:cNvSpPr/>
      </xdr:nvSpPr>
      <xdr:spPr>
        <a:xfrm>
          <a:off x="3746500" y="701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32113</xdr:rowOff>
    </xdr:from>
    <xdr:to>
      <xdr:col>24</xdr:col>
      <xdr:colOff>63500</xdr:colOff>
      <xdr:row>41</xdr:row>
      <xdr:rowOff>68035</xdr:rowOff>
    </xdr:to>
    <xdr:cxnSp macro="">
      <xdr:nvCxnSpPr>
        <xdr:cNvPr id="77" name="直線コネクタ 76">
          <a:extLst>
            <a:ext uri="{FF2B5EF4-FFF2-40B4-BE49-F238E27FC236}">
              <a16:creationId xmlns:a16="http://schemas.microsoft.com/office/drawing/2014/main" id="{EE12AE7F-163C-4C43-A012-A07B91BFD177}"/>
            </a:ext>
          </a:extLst>
        </xdr:cNvPr>
        <xdr:cNvCxnSpPr/>
      </xdr:nvCxnSpPr>
      <xdr:spPr>
        <a:xfrm>
          <a:off x="3797300" y="7061563"/>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116840</xdr:rowOff>
    </xdr:from>
    <xdr:to>
      <xdr:col>15</xdr:col>
      <xdr:colOff>101600</xdr:colOff>
      <xdr:row>41</xdr:row>
      <xdr:rowOff>46990</xdr:rowOff>
    </xdr:to>
    <xdr:sp macro="" textlink="">
      <xdr:nvSpPr>
        <xdr:cNvPr id="78" name="楕円 77">
          <a:extLst>
            <a:ext uri="{FF2B5EF4-FFF2-40B4-BE49-F238E27FC236}">
              <a16:creationId xmlns:a16="http://schemas.microsoft.com/office/drawing/2014/main" id="{EC5D35EC-BF14-4AAB-ABE4-3E69A1BB0475}"/>
            </a:ext>
          </a:extLst>
        </xdr:cNvPr>
        <xdr:cNvSpPr/>
      </xdr:nvSpPr>
      <xdr:spPr>
        <a:xfrm>
          <a:off x="2857500" y="697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167640</xdr:rowOff>
    </xdr:from>
    <xdr:to>
      <xdr:col>19</xdr:col>
      <xdr:colOff>177800</xdr:colOff>
      <xdr:row>41</xdr:row>
      <xdr:rowOff>32113</xdr:rowOff>
    </xdr:to>
    <xdr:cxnSp macro="">
      <xdr:nvCxnSpPr>
        <xdr:cNvPr id="79" name="直線コネクタ 78">
          <a:extLst>
            <a:ext uri="{FF2B5EF4-FFF2-40B4-BE49-F238E27FC236}">
              <a16:creationId xmlns:a16="http://schemas.microsoft.com/office/drawing/2014/main" id="{392B202F-73AA-40F4-9FCA-CDD2726DE063}"/>
            </a:ext>
          </a:extLst>
        </xdr:cNvPr>
        <xdr:cNvCxnSpPr/>
      </xdr:nvCxnSpPr>
      <xdr:spPr>
        <a:xfrm>
          <a:off x="2908300" y="702564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110309</xdr:rowOff>
    </xdr:from>
    <xdr:to>
      <xdr:col>10</xdr:col>
      <xdr:colOff>165100</xdr:colOff>
      <xdr:row>40</xdr:row>
      <xdr:rowOff>40459</xdr:rowOff>
    </xdr:to>
    <xdr:sp macro="" textlink="">
      <xdr:nvSpPr>
        <xdr:cNvPr id="80" name="楕円 79">
          <a:extLst>
            <a:ext uri="{FF2B5EF4-FFF2-40B4-BE49-F238E27FC236}">
              <a16:creationId xmlns:a16="http://schemas.microsoft.com/office/drawing/2014/main" id="{799A4449-CD8C-40CA-B5AC-83E74EDBFDCC}"/>
            </a:ext>
          </a:extLst>
        </xdr:cNvPr>
        <xdr:cNvSpPr/>
      </xdr:nvSpPr>
      <xdr:spPr>
        <a:xfrm>
          <a:off x="1968500" y="6796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161109</xdr:rowOff>
    </xdr:from>
    <xdr:to>
      <xdr:col>15</xdr:col>
      <xdr:colOff>50800</xdr:colOff>
      <xdr:row>40</xdr:row>
      <xdr:rowOff>167640</xdr:rowOff>
    </xdr:to>
    <xdr:cxnSp macro="">
      <xdr:nvCxnSpPr>
        <xdr:cNvPr id="81" name="直線コネクタ 80">
          <a:extLst>
            <a:ext uri="{FF2B5EF4-FFF2-40B4-BE49-F238E27FC236}">
              <a16:creationId xmlns:a16="http://schemas.microsoft.com/office/drawing/2014/main" id="{CB7E94B3-4366-46A7-9EA2-8ABC78322A8C}"/>
            </a:ext>
          </a:extLst>
        </xdr:cNvPr>
        <xdr:cNvCxnSpPr/>
      </xdr:nvCxnSpPr>
      <xdr:spPr>
        <a:xfrm>
          <a:off x="2019300" y="6847659"/>
          <a:ext cx="889000" cy="177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40</xdr:row>
      <xdr:rowOff>44994</xdr:rowOff>
    </xdr:from>
    <xdr:to>
      <xdr:col>6</xdr:col>
      <xdr:colOff>38100</xdr:colOff>
      <xdr:row>40</xdr:row>
      <xdr:rowOff>146594</xdr:rowOff>
    </xdr:to>
    <xdr:sp macro="" textlink="">
      <xdr:nvSpPr>
        <xdr:cNvPr id="82" name="楕円 81">
          <a:extLst>
            <a:ext uri="{FF2B5EF4-FFF2-40B4-BE49-F238E27FC236}">
              <a16:creationId xmlns:a16="http://schemas.microsoft.com/office/drawing/2014/main" id="{506BEF95-5C91-4D6F-A14C-CD2FD019895B}"/>
            </a:ext>
          </a:extLst>
        </xdr:cNvPr>
        <xdr:cNvSpPr/>
      </xdr:nvSpPr>
      <xdr:spPr>
        <a:xfrm>
          <a:off x="1079500" y="690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161109</xdr:rowOff>
    </xdr:from>
    <xdr:to>
      <xdr:col>10</xdr:col>
      <xdr:colOff>114300</xdr:colOff>
      <xdr:row>40</xdr:row>
      <xdr:rowOff>95794</xdr:rowOff>
    </xdr:to>
    <xdr:cxnSp macro="">
      <xdr:nvCxnSpPr>
        <xdr:cNvPr id="83" name="直線コネクタ 82">
          <a:extLst>
            <a:ext uri="{FF2B5EF4-FFF2-40B4-BE49-F238E27FC236}">
              <a16:creationId xmlns:a16="http://schemas.microsoft.com/office/drawing/2014/main" id="{14739F25-F266-47BB-B547-84389633BA6D}"/>
            </a:ext>
          </a:extLst>
        </xdr:cNvPr>
        <xdr:cNvCxnSpPr/>
      </xdr:nvCxnSpPr>
      <xdr:spPr>
        <a:xfrm flipV="1">
          <a:off x="1130300" y="6847659"/>
          <a:ext cx="889000" cy="106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24328</xdr:rowOff>
    </xdr:from>
    <xdr:ext cx="405111" cy="259045"/>
    <xdr:sp macro="" textlink="">
      <xdr:nvSpPr>
        <xdr:cNvPr id="84" name="n_1aveValue【図書館】&#10;有形固定資産減価償却率">
          <a:extLst>
            <a:ext uri="{FF2B5EF4-FFF2-40B4-BE49-F238E27FC236}">
              <a16:creationId xmlns:a16="http://schemas.microsoft.com/office/drawing/2014/main" id="{3A3DDE01-B065-4488-9BEF-2476DDE68461}"/>
            </a:ext>
          </a:extLst>
        </xdr:cNvPr>
        <xdr:cNvSpPr txBox="1"/>
      </xdr:nvSpPr>
      <xdr:spPr>
        <a:xfrm>
          <a:off x="3582044" y="619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9633</xdr:rowOff>
    </xdr:from>
    <xdr:ext cx="405111" cy="259045"/>
    <xdr:sp macro="" textlink="">
      <xdr:nvSpPr>
        <xdr:cNvPr id="85" name="n_2aveValue【図書館】&#10;有形固定資産減価償却率">
          <a:extLst>
            <a:ext uri="{FF2B5EF4-FFF2-40B4-BE49-F238E27FC236}">
              <a16:creationId xmlns:a16="http://schemas.microsoft.com/office/drawing/2014/main" id="{F7C9F9BA-4473-4E6C-A7BC-B08E6E1A727B}"/>
            </a:ext>
          </a:extLst>
        </xdr:cNvPr>
        <xdr:cNvSpPr txBox="1"/>
      </xdr:nvSpPr>
      <xdr:spPr>
        <a:xfrm>
          <a:off x="2705744" y="618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154957</xdr:rowOff>
    </xdr:from>
    <xdr:ext cx="405111" cy="259045"/>
    <xdr:sp macro="" textlink="">
      <xdr:nvSpPr>
        <xdr:cNvPr id="86" name="n_3aveValue【図書館】&#10;有形固定資産減価償却率">
          <a:extLst>
            <a:ext uri="{FF2B5EF4-FFF2-40B4-BE49-F238E27FC236}">
              <a16:creationId xmlns:a16="http://schemas.microsoft.com/office/drawing/2014/main" id="{0B666F07-4428-489F-9AFD-8C99EE121D47}"/>
            </a:ext>
          </a:extLst>
        </xdr:cNvPr>
        <xdr:cNvSpPr txBox="1"/>
      </xdr:nvSpPr>
      <xdr:spPr>
        <a:xfrm>
          <a:off x="1816744" y="615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153324</xdr:rowOff>
    </xdr:from>
    <xdr:ext cx="405111" cy="259045"/>
    <xdr:sp macro="" textlink="">
      <xdr:nvSpPr>
        <xdr:cNvPr id="87" name="n_4aveValue【図書館】&#10;有形固定資産減価償却率">
          <a:extLst>
            <a:ext uri="{FF2B5EF4-FFF2-40B4-BE49-F238E27FC236}">
              <a16:creationId xmlns:a16="http://schemas.microsoft.com/office/drawing/2014/main" id="{6DEB81A0-F7FD-4163-9AC4-67D92A9F5EE9}"/>
            </a:ext>
          </a:extLst>
        </xdr:cNvPr>
        <xdr:cNvSpPr txBox="1"/>
      </xdr:nvSpPr>
      <xdr:spPr>
        <a:xfrm>
          <a:off x="927744" y="6154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74040</xdr:rowOff>
    </xdr:from>
    <xdr:ext cx="405111" cy="259045"/>
    <xdr:sp macro="" textlink="">
      <xdr:nvSpPr>
        <xdr:cNvPr id="88" name="n_1mainValue【図書館】&#10;有形固定資産減価償却率">
          <a:extLst>
            <a:ext uri="{FF2B5EF4-FFF2-40B4-BE49-F238E27FC236}">
              <a16:creationId xmlns:a16="http://schemas.microsoft.com/office/drawing/2014/main" id="{7E64FA75-F52F-471B-8DA1-C6E2F62AD7E3}"/>
            </a:ext>
          </a:extLst>
        </xdr:cNvPr>
        <xdr:cNvSpPr txBox="1"/>
      </xdr:nvSpPr>
      <xdr:spPr>
        <a:xfrm>
          <a:off x="3582044" y="7103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38117</xdr:rowOff>
    </xdr:from>
    <xdr:ext cx="405111" cy="259045"/>
    <xdr:sp macro="" textlink="">
      <xdr:nvSpPr>
        <xdr:cNvPr id="89" name="n_2mainValue【図書館】&#10;有形固定資産減価償却率">
          <a:extLst>
            <a:ext uri="{FF2B5EF4-FFF2-40B4-BE49-F238E27FC236}">
              <a16:creationId xmlns:a16="http://schemas.microsoft.com/office/drawing/2014/main" id="{B6FC56AA-6B0F-4C03-A6E4-8A36092322A8}"/>
            </a:ext>
          </a:extLst>
        </xdr:cNvPr>
        <xdr:cNvSpPr txBox="1"/>
      </xdr:nvSpPr>
      <xdr:spPr>
        <a:xfrm>
          <a:off x="2705744" y="7067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31586</xdr:rowOff>
    </xdr:from>
    <xdr:ext cx="405111" cy="259045"/>
    <xdr:sp macro="" textlink="">
      <xdr:nvSpPr>
        <xdr:cNvPr id="90" name="n_3mainValue【図書館】&#10;有形固定資産減価償却率">
          <a:extLst>
            <a:ext uri="{FF2B5EF4-FFF2-40B4-BE49-F238E27FC236}">
              <a16:creationId xmlns:a16="http://schemas.microsoft.com/office/drawing/2014/main" id="{B240FAEF-B90B-42A6-B107-BE05A968636E}"/>
            </a:ext>
          </a:extLst>
        </xdr:cNvPr>
        <xdr:cNvSpPr txBox="1"/>
      </xdr:nvSpPr>
      <xdr:spPr>
        <a:xfrm>
          <a:off x="1816744" y="68895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137721</xdr:rowOff>
    </xdr:from>
    <xdr:ext cx="405111" cy="259045"/>
    <xdr:sp macro="" textlink="">
      <xdr:nvSpPr>
        <xdr:cNvPr id="91" name="n_4mainValue【図書館】&#10;有形固定資産減価償却率">
          <a:extLst>
            <a:ext uri="{FF2B5EF4-FFF2-40B4-BE49-F238E27FC236}">
              <a16:creationId xmlns:a16="http://schemas.microsoft.com/office/drawing/2014/main" id="{6641F60E-2F36-435D-93AC-C787CFB5ED5F}"/>
            </a:ext>
          </a:extLst>
        </xdr:cNvPr>
        <xdr:cNvSpPr txBox="1"/>
      </xdr:nvSpPr>
      <xdr:spPr>
        <a:xfrm>
          <a:off x="927744" y="6995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5370F4DA-EBDC-46E5-A1AD-1ED1E8FBB54B}"/>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11D388F5-B628-43B2-873A-AEEAE2910506}"/>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24266289-3936-4FCB-9192-DFCFD3964C3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774E1BCD-4BAD-4D35-9220-C8B81E85D318}"/>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59BF991B-1BA1-43E4-93A7-347CE747A8BA}"/>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A9F70AC8-7616-49C8-8494-CB31F9F7B0FE}"/>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A1675907-8A0C-4BA3-9F02-E5B03E1D25A9}"/>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4ABD9AE5-BE91-4610-A957-941C0437FD22}"/>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C5EA23A5-97A6-44C7-8523-6D06B4E91DD1}"/>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2DD8034F-D829-4EDA-896B-9888D19347E9}"/>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a:extLst>
            <a:ext uri="{FF2B5EF4-FFF2-40B4-BE49-F238E27FC236}">
              <a16:creationId xmlns:a16="http://schemas.microsoft.com/office/drawing/2014/main" id="{5DEFE900-BFED-4F07-82C8-CB67D85D472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a:extLst>
            <a:ext uri="{FF2B5EF4-FFF2-40B4-BE49-F238E27FC236}">
              <a16:creationId xmlns:a16="http://schemas.microsoft.com/office/drawing/2014/main" id="{7A7FF973-9805-4614-91CC-D955C0FB3DF4}"/>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a:extLst>
            <a:ext uri="{FF2B5EF4-FFF2-40B4-BE49-F238E27FC236}">
              <a16:creationId xmlns:a16="http://schemas.microsoft.com/office/drawing/2014/main" id="{868DA598-C0BF-47D9-B404-54FF7725FE81}"/>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a:extLst>
            <a:ext uri="{FF2B5EF4-FFF2-40B4-BE49-F238E27FC236}">
              <a16:creationId xmlns:a16="http://schemas.microsoft.com/office/drawing/2014/main" id="{BD439B54-903B-4F2C-9CDE-FDE57304C285}"/>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a:extLst>
            <a:ext uri="{FF2B5EF4-FFF2-40B4-BE49-F238E27FC236}">
              <a16:creationId xmlns:a16="http://schemas.microsoft.com/office/drawing/2014/main" id="{F4169C8C-104A-4F67-B02B-CD7ED3F353E1}"/>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a:extLst>
            <a:ext uri="{FF2B5EF4-FFF2-40B4-BE49-F238E27FC236}">
              <a16:creationId xmlns:a16="http://schemas.microsoft.com/office/drawing/2014/main" id="{D647D95E-7FE2-46DC-B476-01D3CF55E1E3}"/>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a:extLst>
            <a:ext uri="{FF2B5EF4-FFF2-40B4-BE49-F238E27FC236}">
              <a16:creationId xmlns:a16="http://schemas.microsoft.com/office/drawing/2014/main" id="{600B8703-0087-41A8-B947-5BC8AC01CA5F}"/>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a:extLst>
            <a:ext uri="{FF2B5EF4-FFF2-40B4-BE49-F238E27FC236}">
              <a16:creationId xmlns:a16="http://schemas.microsoft.com/office/drawing/2014/main" id="{27417901-DCCC-4C2F-A75A-22EC54C3CC9E}"/>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F58AB591-BC22-4A6D-8202-DA5F340E737D}"/>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a:extLst>
            <a:ext uri="{FF2B5EF4-FFF2-40B4-BE49-F238E27FC236}">
              <a16:creationId xmlns:a16="http://schemas.microsoft.com/office/drawing/2014/main" id="{8442DE26-744E-4919-8745-70DBB1026AFA}"/>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a:extLst>
            <a:ext uri="{FF2B5EF4-FFF2-40B4-BE49-F238E27FC236}">
              <a16:creationId xmlns:a16="http://schemas.microsoft.com/office/drawing/2014/main" id="{D4EFB9DE-5A36-4017-B12D-B72F0227C1EC}"/>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35052</xdr:rowOff>
    </xdr:from>
    <xdr:to>
      <xdr:col>54</xdr:col>
      <xdr:colOff>189865</xdr:colOff>
      <xdr:row>41</xdr:row>
      <xdr:rowOff>78486</xdr:rowOff>
    </xdr:to>
    <xdr:cxnSp macro="">
      <xdr:nvCxnSpPr>
        <xdr:cNvPr id="113" name="直線コネクタ 112">
          <a:extLst>
            <a:ext uri="{FF2B5EF4-FFF2-40B4-BE49-F238E27FC236}">
              <a16:creationId xmlns:a16="http://schemas.microsoft.com/office/drawing/2014/main" id="{E3B5AE4F-3BA5-4D97-A748-C128545F6B76}"/>
            </a:ext>
          </a:extLst>
        </xdr:cNvPr>
        <xdr:cNvCxnSpPr/>
      </xdr:nvCxnSpPr>
      <xdr:spPr>
        <a:xfrm flipV="1">
          <a:off x="10476865" y="5864352"/>
          <a:ext cx="0"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82313</xdr:rowOff>
    </xdr:from>
    <xdr:ext cx="469744" cy="259045"/>
    <xdr:sp macro="" textlink="">
      <xdr:nvSpPr>
        <xdr:cNvPr id="114" name="【図書館】&#10;一人当たり面積最小値テキスト">
          <a:extLst>
            <a:ext uri="{FF2B5EF4-FFF2-40B4-BE49-F238E27FC236}">
              <a16:creationId xmlns:a16="http://schemas.microsoft.com/office/drawing/2014/main" id="{51E6F9E7-06F7-4644-86A0-891758A0A522}"/>
            </a:ext>
          </a:extLst>
        </xdr:cNvPr>
        <xdr:cNvSpPr txBox="1"/>
      </xdr:nvSpPr>
      <xdr:spPr>
        <a:xfrm>
          <a:off x="10515600" y="7111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78486</xdr:rowOff>
    </xdr:from>
    <xdr:to>
      <xdr:col>55</xdr:col>
      <xdr:colOff>88900</xdr:colOff>
      <xdr:row>41</xdr:row>
      <xdr:rowOff>78486</xdr:rowOff>
    </xdr:to>
    <xdr:cxnSp macro="">
      <xdr:nvCxnSpPr>
        <xdr:cNvPr id="115" name="直線コネクタ 114">
          <a:extLst>
            <a:ext uri="{FF2B5EF4-FFF2-40B4-BE49-F238E27FC236}">
              <a16:creationId xmlns:a16="http://schemas.microsoft.com/office/drawing/2014/main" id="{4B13B0FE-4940-4AC7-BFE4-D450994CE6C0}"/>
            </a:ext>
          </a:extLst>
        </xdr:cNvPr>
        <xdr:cNvCxnSpPr/>
      </xdr:nvCxnSpPr>
      <xdr:spPr>
        <a:xfrm>
          <a:off x="10388600" y="7107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153179</xdr:rowOff>
    </xdr:from>
    <xdr:ext cx="469744" cy="259045"/>
    <xdr:sp macro="" textlink="">
      <xdr:nvSpPr>
        <xdr:cNvPr id="116" name="【図書館】&#10;一人当たり面積最大値テキスト">
          <a:extLst>
            <a:ext uri="{FF2B5EF4-FFF2-40B4-BE49-F238E27FC236}">
              <a16:creationId xmlns:a16="http://schemas.microsoft.com/office/drawing/2014/main" id="{AE4049F1-4013-4B72-8C85-B294D66A1235}"/>
            </a:ext>
          </a:extLst>
        </xdr:cNvPr>
        <xdr:cNvSpPr txBox="1"/>
      </xdr:nvSpPr>
      <xdr:spPr>
        <a:xfrm>
          <a:off x="10515600" y="5639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35052</xdr:rowOff>
    </xdr:from>
    <xdr:to>
      <xdr:col>55</xdr:col>
      <xdr:colOff>88900</xdr:colOff>
      <xdr:row>34</xdr:row>
      <xdr:rowOff>35052</xdr:rowOff>
    </xdr:to>
    <xdr:cxnSp macro="">
      <xdr:nvCxnSpPr>
        <xdr:cNvPr id="117" name="直線コネクタ 116">
          <a:extLst>
            <a:ext uri="{FF2B5EF4-FFF2-40B4-BE49-F238E27FC236}">
              <a16:creationId xmlns:a16="http://schemas.microsoft.com/office/drawing/2014/main" id="{D649F417-564F-47C2-B178-D7E241BDCB4E}"/>
            </a:ext>
          </a:extLst>
        </xdr:cNvPr>
        <xdr:cNvCxnSpPr/>
      </xdr:nvCxnSpPr>
      <xdr:spPr>
        <a:xfrm>
          <a:off x="10388600" y="5864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9415</xdr:rowOff>
    </xdr:from>
    <xdr:ext cx="469744" cy="259045"/>
    <xdr:sp macro="" textlink="">
      <xdr:nvSpPr>
        <xdr:cNvPr id="118" name="【図書館】&#10;一人当たり面積平均値テキスト">
          <a:extLst>
            <a:ext uri="{FF2B5EF4-FFF2-40B4-BE49-F238E27FC236}">
              <a16:creationId xmlns:a16="http://schemas.microsoft.com/office/drawing/2014/main" id="{7893D07F-5453-4F35-9653-8145CDFD8062}"/>
            </a:ext>
          </a:extLst>
        </xdr:cNvPr>
        <xdr:cNvSpPr txBox="1"/>
      </xdr:nvSpPr>
      <xdr:spPr>
        <a:xfrm>
          <a:off x="10515600" y="65245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157988</xdr:rowOff>
    </xdr:from>
    <xdr:to>
      <xdr:col>55</xdr:col>
      <xdr:colOff>50800</xdr:colOff>
      <xdr:row>39</xdr:row>
      <xdr:rowOff>88138</xdr:rowOff>
    </xdr:to>
    <xdr:sp macro="" textlink="">
      <xdr:nvSpPr>
        <xdr:cNvPr id="119" name="フローチャート: 判断 118">
          <a:extLst>
            <a:ext uri="{FF2B5EF4-FFF2-40B4-BE49-F238E27FC236}">
              <a16:creationId xmlns:a16="http://schemas.microsoft.com/office/drawing/2014/main" id="{F693D0D9-9EFA-4D2A-9DCF-531690F3CAA8}"/>
            </a:ext>
          </a:extLst>
        </xdr:cNvPr>
        <xdr:cNvSpPr/>
      </xdr:nvSpPr>
      <xdr:spPr>
        <a:xfrm>
          <a:off x="10426700" y="667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125984</xdr:rowOff>
    </xdr:from>
    <xdr:to>
      <xdr:col>50</xdr:col>
      <xdr:colOff>165100</xdr:colOff>
      <xdr:row>39</xdr:row>
      <xdr:rowOff>56134</xdr:rowOff>
    </xdr:to>
    <xdr:sp macro="" textlink="">
      <xdr:nvSpPr>
        <xdr:cNvPr id="120" name="フローチャート: 判断 119">
          <a:extLst>
            <a:ext uri="{FF2B5EF4-FFF2-40B4-BE49-F238E27FC236}">
              <a16:creationId xmlns:a16="http://schemas.microsoft.com/office/drawing/2014/main" id="{2A3CBFE7-1740-4C5A-9881-76E431592606}"/>
            </a:ext>
          </a:extLst>
        </xdr:cNvPr>
        <xdr:cNvSpPr/>
      </xdr:nvSpPr>
      <xdr:spPr>
        <a:xfrm>
          <a:off x="9588500" y="6641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135128</xdr:rowOff>
    </xdr:from>
    <xdr:to>
      <xdr:col>46</xdr:col>
      <xdr:colOff>38100</xdr:colOff>
      <xdr:row>39</xdr:row>
      <xdr:rowOff>65278</xdr:rowOff>
    </xdr:to>
    <xdr:sp macro="" textlink="">
      <xdr:nvSpPr>
        <xdr:cNvPr id="121" name="フローチャート: 判断 120">
          <a:extLst>
            <a:ext uri="{FF2B5EF4-FFF2-40B4-BE49-F238E27FC236}">
              <a16:creationId xmlns:a16="http://schemas.microsoft.com/office/drawing/2014/main" id="{3B6CD5D6-5FFA-4E83-A277-F31EE22F373C}"/>
            </a:ext>
          </a:extLst>
        </xdr:cNvPr>
        <xdr:cNvSpPr/>
      </xdr:nvSpPr>
      <xdr:spPr>
        <a:xfrm>
          <a:off x="8699500" y="665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148844</xdr:rowOff>
    </xdr:from>
    <xdr:to>
      <xdr:col>41</xdr:col>
      <xdr:colOff>101600</xdr:colOff>
      <xdr:row>39</xdr:row>
      <xdr:rowOff>78994</xdr:rowOff>
    </xdr:to>
    <xdr:sp macro="" textlink="">
      <xdr:nvSpPr>
        <xdr:cNvPr id="122" name="フローチャート: 判断 121">
          <a:extLst>
            <a:ext uri="{FF2B5EF4-FFF2-40B4-BE49-F238E27FC236}">
              <a16:creationId xmlns:a16="http://schemas.microsoft.com/office/drawing/2014/main" id="{7E1BEBCA-A414-462B-B276-4CDC18336639}"/>
            </a:ext>
          </a:extLst>
        </xdr:cNvPr>
        <xdr:cNvSpPr/>
      </xdr:nvSpPr>
      <xdr:spPr>
        <a:xfrm>
          <a:off x="7810500" y="666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167132</xdr:rowOff>
    </xdr:from>
    <xdr:to>
      <xdr:col>36</xdr:col>
      <xdr:colOff>165100</xdr:colOff>
      <xdr:row>39</xdr:row>
      <xdr:rowOff>97282</xdr:rowOff>
    </xdr:to>
    <xdr:sp macro="" textlink="">
      <xdr:nvSpPr>
        <xdr:cNvPr id="123" name="フローチャート: 判断 122">
          <a:extLst>
            <a:ext uri="{FF2B5EF4-FFF2-40B4-BE49-F238E27FC236}">
              <a16:creationId xmlns:a16="http://schemas.microsoft.com/office/drawing/2014/main" id="{8054405D-059D-4519-A421-742025A40EF3}"/>
            </a:ext>
          </a:extLst>
        </xdr:cNvPr>
        <xdr:cNvSpPr/>
      </xdr:nvSpPr>
      <xdr:spPr>
        <a:xfrm>
          <a:off x="6921500" y="668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8BA2D873-3A30-4EC0-B69C-C5ECF4558789}"/>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41742745-DFA9-43D3-BFF4-A97BCF073C46}"/>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B50B8FC-909C-43EA-B521-EC568DA7FD9B}"/>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F34130C7-1E29-478A-80EB-1A5FEEF0AF18}"/>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19D4ABEA-A476-4105-934E-8EDE768DCD2C}"/>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105410</xdr:rowOff>
    </xdr:from>
    <xdr:to>
      <xdr:col>55</xdr:col>
      <xdr:colOff>50800</xdr:colOff>
      <xdr:row>40</xdr:row>
      <xdr:rowOff>35560</xdr:rowOff>
    </xdr:to>
    <xdr:sp macro="" textlink="">
      <xdr:nvSpPr>
        <xdr:cNvPr id="129" name="楕円 128">
          <a:extLst>
            <a:ext uri="{FF2B5EF4-FFF2-40B4-BE49-F238E27FC236}">
              <a16:creationId xmlns:a16="http://schemas.microsoft.com/office/drawing/2014/main" id="{1E4B4AF0-B26D-40B0-9493-EA3F735D151A}"/>
            </a:ext>
          </a:extLst>
        </xdr:cNvPr>
        <xdr:cNvSpPr/>
      </xdr:nvSpPr>
      <xdr:spPr>
        <a:xfrm>
          <a:off x="104267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83837</xdr:rowOff>
    </xdr:from>
    <xdr:ext cx="469744" cy="259045"/>
    <xdr:sp macro="" textlink="">
      <xdr:nvSpPr>
        <xdr:cNvPr id="130" name="【図書館】&#10;一人当たり面積該当値テキスト">
          <a:extLst>
            <a:ext uri="{FF2B5EF4-FFF2-40B4-BE49-F238E27FC236}">
              <a16:creationId xmlns:a16="http://schemas.microsoft.com/office/drawing/2014/main" id="{AF0CD3CC-168F-4D2E-BC2B-C823DB1BC9CA}"/>
            </a:ext>
          </a:extLst>
        </xdr:cNvPr>
        <xdr:cNvSpPr txBox="1"/>
      </xdr:nvSpPr>
      <xdr:spPr>
        <a:xfrm>
          <a:off x="10515600" y="677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109982</xdr:rowOff>
    </xdr:from>
    <xdr:to>
      <xdr:col>50</xdr:col>
      <xdr:colOff>165100</xdr:colOff>
      <xdr:row>40</xdr:row>
      <xdr:rowOff>40132</xdr:rowOff>
    </xdr:to>
    <xdr:sp macro="" textlink="">
      <xdr:nvSpPr>
        <xdr:cNvPr id="131" name="楕円 130">
          <a:extLst>
            <a:ext uri="{FF2B5EF4-FFF2-40B4-BE49-F238E27FC236}">
              <a16:creationId xmlns:a16="http://schemas.microsoft.com/office/drawing/2014/main" id="{AA93D90D-F2A9-4113-8030-4E75361F9012}"/>
            </a:ext>
          </a:extLst>
        </xdr:cNvPr>
        <xdr:cNvSpPr/>
      </xdr:nvSpPr>
      <xdr:spPr>
        <a:xfrm>
          <a:off x="9588500" y="679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156210</xdr:rowOff>
    </xdr:from>
    <xdr:to>
      <xdr:col>55</xdr:col>
      <xdr:colOff>0</xdr:colOff>
      <xdr:row>39</xdr:row>
      <xdr:rowOff>160782</xdr:rowOff>
    </xdr:to>
    <xdr:cxnSp macro="">
      <xdr:nvCxnSpPr>
        <xdr:cNvPr id="132" name="直線コネクタ 131">
          <a:extLst>
            <a:ext uri="{FF2B5EF4-FFF2-40B4-BE49-F238E27FC236}">
              <a16:creationId xmlns:a16="http://schemas.microsoft.com/office/drawing/2014/main" id="{D92AEAFB-9A52-4149-9D35-57B5B4B0A271}"/>
            </a:ext>
          </a:extLst>
        </xdr:cNvPr>
        <xdr:cNvCxnSpPr/>
      </xdr:nvCxnSpPr>
      <xdr:spPr>
        <a:xfrm flipV="1">
          <a:off x="9639300" y="684276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119126</xdr:rowOff>
    </xdr:from>
    <xdr:to>
      <xdr:col>46</xdr:col>
      <xdr:colOff>38100</xdr:colOff>
      <xdr:row>40</xdr:row>
      <xdr:rowOff>49276</xdr:rowOff>
    </xdr:to>
    <xdr:sp macro="" textlink="">
      <xdr:nvSpPr>
        <xdr:cNvPr id="133" name="楕円 132">
          <a:extLst>
            <a:ext uri="{FF2B5EF4-FFF2-40B4-BE49-F238E27FC236}">
              <a16:creationId xmlns:a16="http://schemas.microsoft.com/office/drawing/2014/main" id="{A571AC32-5154-412B-AD18-E23362A2F616}"/>
            </a:ext>
          </a:extLst>
        </xdr:cNvPr>
        <xdr:cNvSpPr/>
      </xdr:nvSpPr>
      <xdr:spPr>
        <a:xfrm>
          <a:off x="8699500" y="680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160782</xdr:rowOff>
    </xdr:from>
    <xdr:to>
      <xdr:col>50</xdr:col>
      <xdr:colOff>114300</xdr:colOff>
      <xdr:row>39</xdr:row>
      <xdr:rowOff>169926</xdr:rowOff>
    </xdr:to>
    <xdr:cxnSp macro="">
      <xdr:nvCxnSpPr>
        <xdr:cNvPr id="134" name="直線コネクタ 133">
          <a:extLst>
            <a:ext uri="{FF2B5EF4-FFF2-40B4-BE49-F238E27FC236}">
              <a16:creationId xmlns:a16="http://schemas.microsoft.com/office/drawing/2014/main" id="{BFDEA456-0E70-43DA-BB06-1789BA462C94}"/>
            </a:ext>
          </a:extLst>
        </xdr:cNvPr>
        <xdr:cNvCxnSpPr/>
      </xdr:nvCxnSpPr>
      <xdr:spPr>
        <a:xfrm flipV="1">
          <a:off x="8750300" y="684733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123698</xdr:rowOff>
    </xdr:from>
    <xdr:to>
      <xdr:col>41</xdr:col>
      <xdr:colOff>101600</xdr:colOff>
      <xdr:row>40</xdr:row>
      <xdr:rowOff>53848</xdr:rowOff>
    </xdr:to>
    <xdr:sp macro="" textlink="">
      <xdr:nvSpPr>
        <xdr:cNvPr id="135" name="楕円 134">
          <a:extLst>
            <a:ext uri="{FF2B5EF4-FFF2-40B4-BE49-F238E27FC236}">
              <a16:creationId xmlns:a16="http://schemas.microsoft.com/office/drawing/2014/main" id="{A8BA67C6-4AAB-4FAE-873C-A0C2CA361888}"/>
            </a:ext>
          </a:extLst>
        </xdr:cNvPr>
        <xdr:cNvSpPr/>
      </xdr:nvSpPr>
      <xdr:spPr>
        <a:xfrm>
          <a:off x="7810500" y="681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169926</xdr:rowOff>
    </xdr:from>
    <xdr:to>
      <xdr:col>45</xdr:col>
      <xdr:colOff>177800</xdr:colOff>
      <xdr:row>40</xdr:row>
      <xdr:rowOff>3048</xdr:rowOff>
    </xdr:to>
    <xdr:cxnSp macro="">
      <xdr:nvCxnSpPr>
        <xdr:cNvPr id="136" name="直線コネクタ 135">
          <a:extLst>
            <a:ext uri="{FF2B5EF4-FFF2-40B4-BE49-F238E27FC236}">
              <a16:creationId xmlns:a16="http://schemas.microsoft.com/office/drawing/2014/main" id="{69385EC8-0D28-4FAD-B0B2-3B4AD5265CD7}"/>
            </a:ext>
          </a:extLst>
        </xdr:cNvPr>
        <xdr:cNvCxnSpPr/>
      </xdr:nvCxnSpPr>
      <xdr:spPr>
        <a:xfrm flipV="1">
          <a:off x="7861300" y="68564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128270</xdr:rowOff>
    </xdr:from>
    <xdr:to>
      <xdr:col>36</xdr:col>
      <xdr:colOff>165100</xdr:colOff>
      <xdr:row>40</xdr:row>
      <xdr:rowOff>58420</xdr:rowOff>
    </xdr:to>
    <xdr:sp macro="" textlink="">
      <xdr:nvSpPr>
        <xdr:cNvPr id="137" name="楕円 136">
          <a:extLst>
            <a:ext uri="{FF2B5EF4-FFF2-40B4-BE49-F238E27FC236}">
              <a16:creationId xmlns:a16="http://schemas.microsoft.com/office/drawing/2014/main" id="{4DBDEC81-18FE-442E-9F7D-36B098FBB58B}"/>
            </a:ext>
          </a:extLst>
        </xdr:cNvPr>
        <xdr:cNvSpPr/>
      </xdr:nvSpPr>
      <xdr:spPr>
        <a:xfrm>
          <a:off x="6921500" y="68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3048</xdr:rowOff>
    </xdr:from>
    <xdr:to>
      <xdr:col>41</xdr:col>
      <xdr:colOff>50800</xdr:colOff>
      <xdr:row>40</xdr:row>
      <xdr:rowOff>7620</xdr:rowOff>
    </xdr:to>
    <xdr:cxnSp macro="">
      <xdr:nvCxnSpPr>
        <xdr:cNvPr id="138" name="直線コネクタ 137">
          <a:extLst>
            <a:ext uri="{FF2B5EF4-FFF2-40B4-BE49-F238E27FC236}">
              <a16:creationId xmlns:a16="http://schemas.microsoft.com/office/drawing/2014/main" id="{C588F305-92C5-49BF-8BF4-15C8852DF5E8}"/>
            </a:ext>
          </a:extLst>
        </xdr:cNvPr>
        <xdr:cNvCxnSpPr/>
      </xdr:nvCxnSpPr>
      <xdr:spPr>
        <a:xfrm flipV="1">
          <a:off x="6972300" y="68610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72661</xdr:rowOff>
    </xdr:from>
    <xdr:ext cx="469744" cy="259045"/>
    <xdr:sp macro="" textlink="">
      <xdr:nvSpPr>
        <xdr:cNvPr id="139" name="n_1aveValue【図書館】&#10;一人当たり面積">
          <a:extLst>
            <a:ext uri="{FF2B5EF4-FFF2-40B4-BE49-F238E27FC236}">
              <a16:creationId xmlns:a16="http://schemas.microsoft.com/office/drawing/2014/main" id="{7A11F634-811E-4763-B21B-832E5B8244F7}"/>
            </a:ext>
          </a:extLst>
        </xdr:cNvPr>
        <xdr:cNvSpPr txBox="1"/>
      </xdr:nvSpPr>
      <xdr:spPr>
        <a:xfrm>
          <a:off x="9391727" y="6416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81805</xdr:rowOff>
    </xdr:from>
    <xdr:ext cx="469744" cy="259045"/>
    <xdr:sp macro="" textlink="">
      <xdr:nvSpPr>
        <xdr:cNvPr id="140" name="n_2aveValue【図書館】&#10;一人当たり面積">
          <a:extLst>
            <a:ext uri="{FF2B5EF4-FFF2-40B4-BE49-F238E27FC236}">
              <a16:creationId xmlns:a16="http://schemas.microsoft.com/office/drawing/2014/main" id="{230E05CD-421D-4C29-A8C7-6F3CD0A9C5ED}"/>
            </a:ext>
          </a:extLst>
        </xdr:cNvPr>
        <xdr:cNvSpPr txBox="1"/>
      </xdr:nvSpPr>
      <xdr:spPr>
        <a:xfrm>
          <a:off x="8515427" y="642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95521</xdr:rowOff>
    </xdr:from>
    <xdr:ext cx="469744" cy="259045"/>
    <xdr:sp macro="" textlink="">
      <xdr:nvSpPr>
        <xdr:cNvPr id="141" name="n_3aveValue【図書館】&#10;一人当たり面積">
          <a:extLst>
            <a:ext uri="{FF2B5EF4-FFF2-40B4-BE49-F238E27FC236}">
              <a16:creationId xmlns:a16="http://schemas.microsoft.com/office/drawing/2014/main" id="{B0C813E4-BC5B-4605-827E-CB766C82A77C}"/>
            </a:ext>
          </a:extLst>
        </xdr:cNvPr>
        <xdr:cNvSpPr txBox="1"/>
      </xdr:nvSpPr>
      <xdr:spPr>
        <a:xfrm>
          <a:off x="7626427" y="6439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113809</xdr:rowOff>
    </xdr:from>
    <xdr:ext cx="469744" cy="259045"/>
    <xdr:sp macro="" textlink="">
      <xdr:nvSpPr>
        <xdr:cNvPr id="142" name="n_4aveValue【図書館】&#10;一人当たり面積">
          <a:extLst>
            <a:ext uri="{FF2B5EF4-FFF2-40B4-BE49-F238E27FC236}">
              <a16:creationId xmlns:a16="http://schemas.microsoft.com/office/drawing/2014/main" id="{4DCE97B4-3AEF-4FFB-AEC0-9784FAC3CED2}"/>
            </a:ext>
          </a:extLst>
        </xdr:cNvPr>
        <xdr:cNvSpPr txBox="1"/>
      </xdr:nvSpPr>
      <xdr:spPr>
        <a:xfrm>
          <a:off x="6737427" y="6457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31259</xdr:rowOff>
    </xdr:from>
    <xdr:ext cx="469744" cy="259045"/>
    <xdr:sp macro="" textlink="">
      <xdr:nvSpPr>
        <xdr:cNvPr id="143" name="n_1mainValue【図書館】&#10;一人当たり面積">
          <a:extLst>
            <a:ext uri="{FF2B5EF4-FFF2-40B4-BE49-F238E27FC236}">
              <a16:creationId xmlns:a16="http://schemas.microsoft.com/office/drawing/2014/main" id="{1574E828-8424-46E4-92AE-932DF0D7AF5C}"/>
            </a:ext>
          </a:extLst>
        </xdr:cNvPr>
        <xdr:cNvSpPr txBox="1"/>
      </xdr:nvSpPr>
      <xdr:spPr>
        <a:xfrm>
          <a:off x="9391727" y="688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40403</xdr:rowOff>
    </xdr:from>
    <xdr:ext cx="469744" cy="259045"/>
    <xdr:sp macro="" textlink="">
      <xdr:nvSpPr>
        <xdr:cNvPr id="144" name="n_2mainValue【図書館】&#10;一人当たり面積">
          <a:extLst>
            <a:ext uri="{FF2B5EF4-FFF2-40B4-BE49-F238E27FC236}">
              <a16:creationId xmlns:a16="http://schemas.microsoft.com/office/drawing/2014/main" id="{A88C7029-0D6E-4D06-99DB-3BB0C725DD3B}"/>
            </a:ext>
          </a:extLst>
        </xdr:cNvPr>
        <xdr:cNvSpPr txBox="1"/>
      </xdr:nvSpPr>
      <xdr:spPr>
        <a:xfrm>
          <a:off x="8515427" y="689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44975</xdr:rowOff>
    </xdr:from>
    <xdr:ext cx="469744" cy="259045"/>
    <xdr:sp macro="" textlink="">
      <xdr:nvSpPr>
        <xdr:cNvPr id="145" name="n_3mainValue【図書館】&#10;一人当たり面積">
          <a:extLst>
            <a:ext uri="{FF2B5EF4-FFF2-40B4-BE49-F238E27FC236}">
              <a16:creationId xmlns:a16="http://schemas.microsoft.com/office/drawing/2014/main" id="{05A8CBC2-78F2-4060-ADBA-8D1BE449AEAC}"/>
            </a:ext>
          </a:extLst>
        </xdr:cNvPr>
        <xdr:cNvSpPr txBox="1"/>
      </xdr:nvSpPr>
      <xdr:spPr>
        <a:xfrm>
          <a:off x="7626427" y="690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49547</xdr:rowOff>
    </xdr:from>
    <xdr:ext cx="469744" cy="259045"/>
    <xdr:sp macro="" textlink="">
      <xdr:nvSpPr>
        <xdr:cNvPr id="146" name="n_4mainValue【図書館】&#10;一人当たり面積">
          <a:extLst>
            <a:ext uri="{FF2B5EF4-FFF2-40B4-BE49-F238E27FC236}">
              <a16:creationId xmlns:a16="http://schemas.microsoft.com/office/drawing/2014/main" id="{62E60D04-1C67-4CA6-BFE1-134636517B37}"/>
            </a:ext>
          </a:extLst>
        </xdr:cNvPr>
        <xdr:cNvSpPr txBox="1"/>
      </xdr:nvSpPr>
      <xdr:spPr>
        <a:xfrm>
          <a:off x="6737427" y="690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19FB15F3-91CB-4BE4-91CA-C533BB0968AF}"/>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E705FAE4-9FE2-44A4-8AED-DDEED201C9CE}"/>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ECF9ABC8-AF33-4DE2-B4DD-A9CA43CC0F0F}"/>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528E6636-9D6F-4BC2-A2AC-A48AA87BADD4}"/>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AD1580FA-892B-45D5-B15E-FF3FEBA47442}"/>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3EDC06C4-FF6E-4C23-8EA6-133EA6B41F58}"/>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196A62C3-E9BF-44F6-ACD6-F4EE6947E008}"/>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B4561BF9-94C9-443C-9122-CBEA2C4DBFC2}"/>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2DD916CB-1555-4F06-B79C-6C4ECB80CF1A}"/>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C0DD1F3A-80EA-4BF8-97B2-59B5BBDB2B1B}"/>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936BAD48-A72B-4E30-844A-C8E2DFD72451}"/>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a:extLst>
            <a:ext uri="{FF2B5EF4-FFF2-40B4-BE49-F238E27FC236}">
              <a16:creationId xmlns:a16="http://schemas.microsoft.com/office/drawing/2014/main" id="{F259959E-3E54-4600-A5B0-07D868D45A3E}"/>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a:extLst>
            <a:ext uri="{FF2B5EF4-FFF2-40B4-BE49-F238E27FC236}">
              <a16:creationId xmlns:a16="http://schemas.microsoft.com/office/drawing/2014/main" id="{897A0CEC-50C6-4D64-B894-636A1E4B08D8}"/>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a:extLst>
            <a:ext uri="{FF2B5EF4-FFF2-40B4-BE49-F238E27FC236}">
              <a16:creationId xmlns:a16="http://schemas.microsoft.com/office/drawing/2014/main" id="{0F71D80C-E9BE-46DC-B446-C9AFDF88A639}"/>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a:extLst>
            <a:ext uri="{FF2B5EF4-FFF2-40B4-BE49-F238E27FC236}">
              <a16:creationId xmlns:a16="http://schemas.microsoft.com/office/drawing/2014/main" id="{BE6127FF-700A-4D20-9AED-B2EF94D92915}"/>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a:extLst>
            <a:ext uri="{FF2B5EF4-FFF2-40B4-BE49-F238E27FC236}">
              <a16:creationId xmlns:a16="http://schemas.microsoft.com/office/drawing/2014/main" id="{37DCE171-C141-4365-A051-0FA9EFA4406D}"/>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a:extLst>
            <a:ext uri="{FF2B5EF4-FFF2-40B4-BE49-F238E27FC236}">
              <a16:creationId xmlns:a16="http://schemas.microsoft.com/office/drawing/2014/main" id="{C4A86462-6FC4-4774-AB23-419A073187E8}"/>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a:extLst>
            <a:ext uri="{FF2B5EF4-FFF2-40B4-BE49-F238E27FC236}">
              <a16:creationId xmlns:a16="http://schemas.microsoft.com/office/drawing/2014/main" id="{546AD548-918B-4028-81EB-AD014E7EDED8}"/>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a:extLst>
            <a:ext uri="{FF2B5EF4-FFF2-40B4-BE49-F238E27FC236}">
              <a16:creationId xmlns:a16="http://schemas.microsoft.com/office/drawing/2014/main" id="{CDEC8231-15E2-4B33-9DD1-02ADE58DA226}"/>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a:extLst>
            <a:ext uri="{FF2B5EF4-FFF2-40B4-BE49-F238E27FC236}">
              <a16:creationId xmlns:a16="http://schemas.microsoft.com/office/drawing/2014/main" id="{1BECE17B-E3B6-4FFA-ACED-AF8272A72E5B}"/>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a:extLst>
            <a:ext uri="{FF2B5EF4-FFF2-40B4-BE49-F238E27FC236}">
              <a16:creationId xmlns:a16="http://schemas.microsoft.com/office/drawing/2014/main" id="{FFCE3718-0195-4F12-A14F-8E54FF399EBA}"/>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a:extLst>
            <a:ext uri="{FF2B5EF4-FFF2-40B4-BE49-F238E27FC236}">
              <a16:creationId xmlns:a16="http://schemas.microsoft.com/office/drawing/2014/main" id="{6730C340-4F73-46BC-9604-C956AE958571}"/>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a:extLst>
            <a:ext uri="{FF2B5EF4-FFF2-40B4-BE49-F238E27FC236}">
              <a16:creationId xmlns:a16="http://schemas.microsoft.com/office/drawing/2014/main" id="{750B6B6C-5BB5-46B3-B4DC-B4CADD99549C}"/>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a:extLst>
            <a:ext uri="{FF2B5EF4-FFF2-40B4-BE49-F238E27FC236}">
              <a16:creationId xmlns:a16="http://schemas.microsoft.com/office/drawing/2014/main" id="{CE0A2B60-0367-47F4-980E-211A7E6698E1}"/>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59055</xdr:rowOff>
    </xdr:from>
    <xdr:to>
      <xdr:col>24</xdr:col>
      <xdr:colOff>62865</xdr:colOff>
      <xdr:row>64</xdr:row>
      <xdr:rowOff>76200</xdr:rowOff>
    </xdr:to>
    <xdr:cxnSp macro="">
      <xdr:nvCxnSpPr>
        <xdr:cNvPr id="171" name="直線コネクタ 170">
          <a:extLst>
            <a:ext uri="{FF2B5EF4-FFF2-40B4-BE49-F238E27FC236}">
              <a16:creationId xmlns:a16="http://schemas.microsoft.com/office/drawing/2014/main" id="{D07E1643-578C-4A5C-B214-CFBA6E21D7E7}"/>
            </a:ext>
          </a:extLst>
        </xdr:cNvPr>
        <xdr:cNvCxnSpPr/>
      </xdr:nvCxnSpPr>
      <xdr:spPr>
        <a:xfrm flipV="1">
          <a:off x="4634865" y="9660255"/>
          <a:ext cx="0" cy="1388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2" name="【体育館・プール】&#10;有形固定資産減価償却率最小値テキスト">
          <a:extLst>
            <a:ext uri="{FF2B5EF4-FFF2-40B4-BE49-F238E27FC236}">
              <a16:creationId xmlns:a16="http://schemas.microsoft.com/office/drawing/2014/main" id="{3322E237-3DE6-42D7-AD68-A2572AEB1E24}"/>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3" name="直線コネクタ 172">
          <a:extLst>
            <a:ext uri="{FF2B5EF4-FFF2-40B4-BE49-F238E27FC236}">
              <a16:creationId xmlns:a16="http://schemas.microsoft.com/office/drawing/2014/main" id="{6FA33F53-C8D2-4611-953C-571AE9F8AC50}"/>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5732</xdr:rowOff>
    </xdr:from>
    <xdr:ext cx="405111" cy="259045"/>
    <xdr:sp macro="" textlink="">
      <xdr:nvSpPr>
        <xdr:cNvPr id="174" name="【体育館・プール】&#10;有形固定資産減価償却率最大値テキスト">
          <a:extLst>
            <a:ext uri="{FF2B5EF4-FFF2-40B4-BE49-F238E27FC236}">
              <a16:creationId xmlns:a16="http://schemas.microsoft.com/office/drawing/2014/main" id="{207792BC-0DD5-4D75-9E0F-856774029B99}"/>
            </a:ext>
          </a:extLst>
        </xdr:cNvPr>
        <xdr:cNvSpPr txBox="1"/>
      </xdr:nvSpPr>
      <xdr:spPr>
        <a:xfrm>
          <a:off x="4673600" y="9435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59055</xdr:rowOff>
    </xdr:from>
    <xdr:to>
      <xdr:col>24</xdr:col>
      <xdr:colOff>152400</xdr:colOff>
      <xdr:row>56</xdr:row>
      <xdr:rowOff>59055</xdr:rowOff>
    </xdr:to>
    <xdr:cxnSp macro="">
      <xdr:nvCxnSpPr>
        <xdr:cNvPr id="175" name="直線コネクタ 174">
          <a:extLst>
            <a:ext uri="{FF2B5EF4-FFF2-40B4-BE49-F238E27FC236}">
              <a16:creationId xmlns:a16="http://schemas.microsoft.com/office/drawing/2014/main" id="{B2DF06E9-FFC3-4705-B24E-EDF8966CF3D5}"/>
            </a:ext>
          </a:extLst>
        </xdr:cNvPr>
        <xdr:cNvCxnSpPr/>
      </xdr:nvCxnSpPr>
      <xdr:spPr>
        <a:xfrm>
          <a:off x="4546600" y="9660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53992</xdr:rowOff>
    </xdr:from>
    <xdr:ext cx="405111" cy="259045"/>
    <xdr:sp macro="" textlink="">
      <xdr:nvSpPr>
        <xdr:cNvPr id="176" name="【体育館・プール】&#10;有形固定資産減価償却率平均値テキスト">
          <a:extLst>
            <a:ext uri="{FF2B5EF4-FFF2-40B4-BE49-F238E27FC236}">
              <a16:creationId xmlns:a16="http://schemas.microsoft.com/office/drawing/2014/main" id="{381F6FCE-00D0-4808-B1FA-F43E05DDAAA6}"/>
            </a:ext>
          </a:extLst>
        </xdr:cNvPr>
        <xdr:cNvSpPr txBox="1"/>
      </xdr:nvSpPr>
      <xdr:spPr>
        <a:xfrm>
          <a:off x="4673600" y="103409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31115</xdr:rowOff>
    </xdr:from>
    <xdr:to>
      <xdr:col>24</xdr:col>
      <xdr:colOff>114300</xdr:colOff>
      <xdr:row>61</xdr:row>
      <xdr:rowOff>132715</xdr:rowOff>
    </xdr:to>
    <xdr:sp macro="" textlink="">
      <xdr:nvSpPr>
        <xdr:cNvPr id="177" name="フローチャート: 判断 176">
          <a:extLst>
            <a:ext uri="{FF2B5EF4-FFF2-40B4-BE49-F238E27FC236}">
              <a16:creationId xmlns:a16="http://schemas.microsoft.com/office/drawing/2014/main" id="{C7B03EAA-D0B1-485A-B6AA-44200D412317}"/>
            </a:ext>
          </a:extLst>
        </xdr:cNvPr>
        <xdr:cNvSpPr/>
      </xdr:nvSpPr>
      <xdr:spPr>
        <a:xfrm>
          <a:off x="4584700" y="1048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6350</xdr:rowOff>
    </xdr:from>
    <xdr:to>
      <xdr:col>20</xdr:col>
      <xdr:colOff>38100</xdr:colOff>
      <xdr:row>61</xdr:row>
      <xdr:rowOff>107950</xdr:rowOff>
    </xdr:to>
    <xdr:sp macro="" textlink="">
      <xdr:nvSpPr>
        <xdr:cNvPr id="178" name="フローチャート: 判断 177">
          <a:extLst>
            <a:ext uri="{FF2B5EF4-FFF2-40B4-BE49-F238E27FC236}">
              <a16:creationId xmlns:a16="http://schemas.microsoft.com/office/drawing/2014/main" id="{ACD503A8-FE50-4F98-A494-C046E8984DD2}"/>
            </a:ext>
          </a:extLst>
        </xdr:cNvPr>
        <xdr:cNvSpPr/>
      </xdr:nvSpPr>
      <xdr:spPr>
        <a:xfrm>
          <a:off x="3746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120650</xdr:rowOff>
    </xdr:from>
    <xdr:to>
      <xdr:col>15</xdr:col>
      <xdr:colOff>101600</xdr:colOff>
      <xdr:row>61</xdr:row>
      <xdr:rowOff>50800</xdr:rowOff>
    </xdr:to>
    <xdr:sp macro="" textlink="">
      <xdr:nvSpPr>
        <xdr:cNvPr id="179" name="フローチャート: 判断 178">
          <a:extLst>
            <a:ext uri="{FF2B5EF4-FFF2-40B4-BE49-F238E27FC236}">
              <a16:creationId xmlns:a16="http://schemas.microsoft.com/office/drawing/2014/main" id="{71C70DD8-5BD8-4950-93E2-251E9E46D941}"/>
            </a:ext>
          </a:extLst>
        </xdr:cNvPr>
        <xdr:cNvSpPr/>
      </xdr:nvSpPr>
      <xdr:spPr>
        <a:xfrm>
          <a:off x="2857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78740</xdr:rowOff>
    </xdr:from>
    <xdr:to>
      <xdr:col>10</xdr:col>
      <xdr:colOff>165100</xdr:colOff>
      <xdr:row>61</xdr:row>
      <xdr:rowOff>8890</xdr:rowOff>
    </xdr:to>
    <xdr:sp macro="" textlink="">
      <xdr:nvSpPr>
        <xdr:cNvPr id="180" name="フローチャート: 判断 179">
          <a:extLst>
            <a:ext uri="{FF2B5EF4-FFF2-40B4-BE49-F238E27FC236}">
              <a16:creationId xmlns:a16="http://schemas.microsoft.com/office/drawing/2014/main" id="{6193008F-2556-447E-B674-AED51AD7071A}"/>
            </a:ext>
          </a:extLst>
        </xdr:cNvPr>
        <xdr:cNvSpPr/>
      </xdr:nvSpPr>
      <xdr:spPr>
        <a:xfrm>
          <a:off x="1968500" y="1036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164465</xdr:rowOff>
    </xdr:from>
    <xdr:to>
      <xdr:col>6</xdr:col>
      <xdr:colOff>38100</xdr:colOff>
      <xdr:row>61</xdr:row>
      <xdr:rowOff>94615</xdr:rowOff>
    </xdr:to>
    <xdr:sp macro="" textlink="">
      <xdr:nvSpPr>
        <xdr:cNvPr id="181" name="フローチャート: 判断 180">
          <a:extLst>
            <a:ext uri="{FF2B5EF4-FFF2-40B4-BE49-F238E27FC236}">
              <a16:creationId xmlns:a16="http://schemas.microsoft.com/office/drawing/2014/main" id="{8424D1CD-DD9C-4493-9FDB-DF9176673DC7}"/>
            </a:ext>
          </a:extLst>
        </xdr:cNvPr>
        <xdr:cNvSpPr/>
      </xdr:nvSpPr>
      <xdr:spPr>
        <a:xfrm>
          <a:off x="1079500" y="1045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8256C86C-5049-432B-B464-FD182DC84D8B}"/>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5367B2CE-91B3-40C7-AAFD-081824F6F5F6}"/>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A5D8240B-150E-4143-92B9-FC99FD344D63}"/>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567B597-B1B3-4875-9DB1-9A16AE79C9D3}"/>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33461C90-8E97-4759-8462-A39B57012C71}"/>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166370</xdr:rowOff>
    </xdr:from>
    <xdr:to>
      <xdr:col>24</xdr:col>
      <xdr:colOff>114300</xdr:colOff>
      <xdr:row>62</xdr:row>
      <xdr:rowOff>96520</xdr:rowOff>
    </xdr:to>
    <xdr:sp macro="" textlink="">
      <xdr:nvSpPr>
        <xdr:cNvPr id="187" name="楕円 186">
          <a:extLst>
            <a:ext uri="{FF2B5EF4-FFF2-40B4-BE49-F238E27FC236}">
              <a16:creationId xmlns:a16="http://schemas.microsoft.com/office/drawing/2014/main" id="{E52AABB3-B4CB-465D-AFD6-3BFB9BB5377D}"/>
            </a:ext>
          </a:extLst>
        </xdr:cNvPr>
        <xdr:cNvSpPr/>
      </xdr:nvSpPr>
      <xdr:spPr>
        <a:xfrm>
          <a:off x="45847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144797</xdr:rowOff>
    </xdr:from>
    <xdr:ext cx="405111" cy="259045"/>
    <xdr:sp macro="" textlink="">
      <xdr:nvSpPr>
        <xdr:cNvPr id="188" name="【体育館・プール】&#10;有形固定資産減価償却率該当値テキスト">
          <a:extLst>
            <a:ext uri="{FF2B5EF4-FFF2-40B4-BE49-F238E27FC236}">
              <a16:creationId xmlns:a16="http://schemas.microsoft.com/office/drawing/2014/main" id="{C4F483DF-DF7A-4E2C-BD81-1695638E85B7}"/>
            </a:ext>
          </a:extLst>
        </xdr:cNvPr>
        <xdr:cNvSpPr txBox="1"/>
      </xdr:nvSpPr>
      <xdr:spPr>
        <a:xfrm>
          <a:off x="4673600" y="1060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166370</xdr:rowOff>
    </xdr:from>
    <xdr:to>
      <xdr:col>20</xdr:col>
      <xdr:colOff>38100</xdr:colOff>
      <xdr:row>62</xdr:row>
      <xdr:rowOff>96520</xdr:rowOff>
    </xdr:to>
    <xdr:sp macro="" textlink="">
      <xdr:nvSpPr>
        <xdr:cNvPr id="189" name="楕円 188">
          <a:extLst>
            <a:ext uri="{FF2B5EF4-FFF2-40B4-BE49-F238E27FC236}">
              <a16:creationId xmlns:a16="http://schemas.microsoft.com/office/drawing/2014/main" id="{DAC3405F-B81E-4ECF-B46D-B15EDB44B0F5}"/>
            </a:ext>
          </a:extLst>
        </xdr:cNvPr>
        <xdr:cNvSpPr/>
      </xdr:nvSpPr>
      <xdr:spPr>
        <a:xfrm>
          <a:off x="37465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45720</xdr:rowOff>
    </xdr:from>
    <xdr:to>
      <xdr:col>24</xdr:col>
      <xdr:colOff>63500</xdr:colOff>
      <xdr:row>62</xdr:row>
      <xdr:rowOff>45720</xdr:rowOff>
    </xdr:to>
    <xdr:cxnSp macro="">
      <xdr:nvCxnSpPr>
        <xdr:cNvPr id="190" name="直線コネクタ 189">
          <a:extLst>
            <a:ext uri="{FF2B5EF4-FFF2-40B4-BE49-F238E27FC236}">
              <a16:creationId xmlns:a16="http://schemas.microsoft.com/office/drawing/2014/main" id="{F47FB922-5BE1-4B8E-A9AC-A97213FF8DB9}"/>
            </a:ext>
          </a:extLst>
        </xdr:cNvPr>
        <xdr:cNvCxnSpPr/>
      </xdr:nvCxnSpPr>
      <xdr:spPr>
        <a:xfrm>
          <a:off x="3797300" y="106756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139700</xdr:rowOff>
    </xdr:from>
    <xdr:to>
      <xdr:col>15</xdr:col>
      <xdr:colOff>101600</xdr:colOff>
      <xdr:row>62</xdr:row>
      <xdr:rowOff>69850</xdr:rowOff>
    </xdr:to>
    <xdr:sp macro="" textlink="">
      <xdr:nvSpPr>
        <xdr:cNvPr id="191" name="楕円 190">
          <a:extLst>
            <a:ext uri="{FF2B5EF4-FFF2-40B4-BE49-F238E27FC236}">
              <a16:creationId xmlns:a16="http://schemas.microsoft.com/office/drawing/2014/main" id="{24EB2DAF-56D7-4062-8138-A75A96F9081A}"/>
            </a:ext>
          </a:extLst>
        </xdr:cNvPr>
        <xdr:cNvSpPr/>
      </xdr:nvSpPr>
      <xdr:spPr>
        <a:xfrm>
          <a:off x="2857500" y="1059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19050</xdr:rowOff>
    </xdr:from>
    <xdr:to>
      <xdr:col>19</xdr:col>
      <xdr:colOff>177800</xdr:colOff>
      <xdr:row>62</xdr:row>
      <xdr:rowOff>45720</xdr:rowOff>
    </xdr:to>
    <xdr:cxnSp macro="">
      <xdr:nvCxnSpPr>
        <xdr:cNvPr id="192" name="直線コネクタ 191">
          <a:extLst>
            <a:ext uri="{FF2B5EF4-FFF2-40B4-BE49-F238E27FC236}">
              <a16:creationId xmlns:a16="http://schemas.microsoft.com/office/drawing/2014/main" id="{D473CE71-218E-4B14-8D47-9E4E269C5A4C}"/>
            </a:ext>
          </a:extLst>
        </xdr:cNvPr>
        <xdr:cNvCxnSpPr/>
      </xdr:nvCxnSpPr>
      <xdr:spPr>
        <a:xfrm>
          <a:off x="2908300" y="1064895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113030</xdr:rowOff>
    </xdr:from>
    <xdr:to>
      <xdr:col>10</xdr:col>
      <xdr:colOff>165100</xdr:colOff>
      <xdr:row>62</xdr:row>
      <xdr:rowOff>43180</xdr:rowOff>
    </xdr:to>
    <xdr:sp macro="" textlink="">
      <xdr:nvSpPr>
        <xdr:cNvPr id="193" name="楕円 192">
          <a:extLst>
            <a:ext uri="{FF2B5EF4-FFF2-40B4-BE49-F238E27FC236}">
              <a16:creationId xmlns:a16="http://schemas.microsoft.com/office/drawing/2014/main" id="{D6E8CF93-7B1C-4261-8F3A-371C09C2AF6A}"/>
            </a:ext>
          </a:extLst>
        </xdr:cNvPr>
        <xdr:cNvSpPr/>
      </xdr:nvSpPr>
      <xdr:spPr>
        <a:xfrm>
          <a:off x="1968500" y="1057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163830</xdr:rowOff>
    </xdr:from>
    <xdr:to>
      <xdr:col>15</xdr:col>
      <xdr:colOff>50800</xdr:colOff>
      <xdr:row>62</xdr:row>
      <xdr:rowOff>19050</xdr:rowOff>
    </xdr:to>
    <xdr:cxnSp macro="">
      <xdr:nvCxnSpPr>
        <xdr:cNvPr id="194" name="直線コネクタ 193">
          <a:extLst>
            <a:ext uri="{FF2B5EF4-FFF2-40B4-BE49-F238E27FC236}">
              <a16:creationId xmlns:a16="http://schemas.microsoft.com/office/drawing/2014/main" id="{B99A86A8-049C-4989-AD6B-0BB979E0B6F9}"/>
            </a:ext>
          </a:extLst>
        </xdr:cNvPr>
        <xdr:cNvCxnSpPr/>
      </xdr:nvCxnSpPr>
      <xdr:spPr>
        <a:xfrm>
          <a:off x="2019300" y="1062228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59690</xdr:rowOff>
    </xdr:from>
    <xdr:to>
      <xdr:col>6</xdr:col>
      <xdr:colOff>38100</xdr:colOff>
      <xdr:row>61</xdr:row>
      <xdr:rowOff>161290</xdr:rowOff>
    </xdr:to>
    <xdr:sp macro="" textlink="">
      <xdr:nvSpPr>
        <xdr:cNvPr id="195" name="楕円 194">
          <a:extLst>
            <a:ext uri="{FF2B5EF4-FFF2-40B4-BE49-F238E27FC236}">
              <a16:creationId xmlns:a16="http://schemas.microsoft.com/office/drawing/2014/main" id="{69FFDA40-F5C0-40A8-A5E9-5534041F40F6}"/>
            </a:ext>
          </a:extLst>
        </xdr:cNvPr>
        <xdr:cNvSpPr/>
      </xdr:nvSpPr>
      <xdr:spPr>
        <a:xfrm>
          <a:off x="1079500" y="1051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110490</xdr:rowOff>
    </xdr:from>
    <xdr:to>
      <xdr:col>10</xdr:col>
      <xdr:colOff>114300</xdr:colOff>
      <xdr:row>61</xdr:row>
      <xdr:rowOff>163830</xdr:rowOff>
    </xdr:to>
    <xdr:cxnSp macro="">
      <xdr:nvCxnSpPr>
        <xdr:cNvPr id="196" name="直線コネクタ 195">
          <a:extLst>
            <a:ext uri="{FF2B5EF4-FFF2-40B4-BE49-F238E27FC236}">
              <a16:creationId xmlns:a16="http://schemas.microsoft.com/office/drawing/2014/main" id="{01715F9D-CFC4-4A7D-9FFA-3ABB16AA74E5}"/>
            </a:ext>
          </a:extLst>
        </xdr:cNvPr>
        <xdr:cNvCxnSpPr/>
      </xdr:nvCxnSpPr>
      <xdr:spPr>
        <a:xfrm>
          <a:off x="1130300" y="105689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124477</xdr:rowOff>
    </xdr:from>
    <xdr:ext cx="405111" cy="259045"/>
    <xdr:sp macro="" textlink="">
      <xdr:nvSpPr>
        <xdr:cNvPr id="197" name="n_1aveValue【体育館・プール】&#10;有形固定資産減価償却率">
          <a:extLst>
            <a:ext uri="{FF2B5EF4-FFF2-40B4-BE49-F238E27FC236}">
              <a16:creationId xmlns:a16="http://schemas.microsoft.com/office/drawing/2014/main" id="{E5314432-F6D5-4840-BEFB-2BE48CB3BCC0}"/>
            </a:ext>
          </a:extLst>
        </xdr:cNvPr>
        <xdr:cNvSpPr txBox="1"/>
      </xdr:nvSpPr>
      <xdr:spPr>
        <a:xfrm>
          <a:off x="3582044" y="1024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67327</xdr:rowOff>
    </xdr:from>
    <xdr:ext cx="405111" cy="259045"/>
    <xdr:sp macro="" textlink="">
      <xdr:nvSpPr>
        <xdr:cNvPr id="198" name="n_2aveValue【体育館・プール】&#10;有形固定資産減価償却率">
          <a:extLst>
            <a:ext uri="{FF2B5EF4-FFF2-40B4-BE49-F238E27FC236}">
              <a16:creationId xmlns:a16="http://schemas.microsoft.com/office/drawing/2014/main" id="{FDB8E174-5922-48E1-B017-92E02F46A67F}"/>
            </a:ext>
          </a:extLst>
        </xdr:cNvPr>
        <xdr:cNvSpPr txBox="1"/>
      </xdr:nvSpPr>
      <xdr:spPr>
        <a:xfrm>
          <a:off x="27057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25417</xdr:rowOff>
    </xdr:from>
    <xdr:ext cx="405111" cy="259045"/>
    <xdr:sp macro="" textlink="">
      <xdr:nvSpPr>
        <xdr:cNvPr id="199" name="n_3aveValue【体育館・プール】&#10;有形固定資産減価償却率">
          <a:extLst>
            <a:ext uri="{FF2B5EF4-FFF2-40B4-BE49-F238E27FC236}">
              <a16:creationId xmlns:a16="http://schemas.microsoft.com/office/drawing/2014/main" id="{CDB8A626-FEDF-4752-99A9-76B23D07AF88}"/>
            </a:ext>
          </a:extLst>
        </xdr:cNvPr>
        <xdr:cNvSpPr txBox="1"/>
      </xdr:nvSpPr>
      <xdr:spPr>
        <a:xfrm>
          <a:off x="1816744" y="10140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111142</xdr:rowOff>
    </xdr:from>
    <xdr:ext cx="405111" cy="259045"/>
    <xdr:sp macro="" textlink="">
      <xdr:nvSpPr>
        <xdr:cNvPr id="200" name="n_4aveValue【体育館・プール】&#10;有形固定資産減価償却率">
          <a:extLst>
            <a:ext uri="{FF2B5EF4-FFF2-40B4-BE49-F238E27FC236}">
              <a16:creationId xmlns:a16="http://schemas.microsoft.com/office/drawing/2014/main" id="{115FD525-F161-4F99-853D-0C3D8F84809F}"/>
            </a:ext>
          </a:extLst>
        </xdr:cNvPr>
        <xdr:cNvSpPr txBox="1"/>
      </xdr:nvSpPr>
      <xdr:spPr>
        <a:xfrm>
          <a:off x="927744" y="10226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87647</xdr:rowOff>
    </xdr:from>
    <xdr:ext cx="405111" cy="259045"/>
    <xdr:sp macro="" textlink="">
      <xdr:nvSpPr>
        <xdr:cNvPr id="201" name="n_1mainValue【体育館・プール】&#10;有形固定資産減価償却率">
          <a:extLst>
            <a:ext uri="{FF2B5EF4-FFF2-40B4-BE49-F238E27FC236}">
              <a16:creationId xmlns:a16="http://schemas.microsoft.com/office/drawing/2014/main" id="{DB751E2A-C76A-4255-953F-717ECEE7D557}"/>
            </a:ext>
          </a:extLst>
        </xdr:cNvPr>
        <xdr:cNvSpPr txBox="1"/>
      </xdr:nvSpPr>
      <xdr:spPr>
        <a:xfrm>
          <a:off x="3582044" y="1071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60977</xdr:rowOff>
    </xdr:from>
    <xdr:ext cx="405111" cy="259045"/>
    <xdr:sp macro="" textlink="">
      <xdr:nvSpPr>
        <xdr:cNvPr id="202" name="n_2mainValue【体育館・プール】&#10;有形固定資産減価償却率">
          <a:extLst>
            <a:ext uri="{FF2B5EF4-FFF2-40B4-BE49-F238E27FC236}">
              <a16:creationId xmlns:a16="http://schemas.microsoft.com/office/drawing/2014/main" id="{19AC6957-BBFD-4FF5-94A7-8C14080F4D05}"/>
            </a:ext>
          </a:extLst>
        </xdr:cNvPr>
        <xdr:cNvSpPr txBox="1"/>
      </xdr:nvSpPr>
      <xdr:spPr>
        <a:xfrm>
          <a:off x="2705744" y="10690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34307</xdr:rowOff>
    </xdr:from>
    <xdr:ext cx="405111" cy="259045"/>
    <xdr:sp macro="" textlink="">
      <xdr:nvSpPr>
        <xdr:cNvPr id="203" name="n_3mainValue【体育館・プール】&#10;有形固定資産減価償却率">
          <a:extLst>
            <a:ext uri="{FF2B5EF4-FFF2-40B4-BE49-F238E27FC236}">
              <a16:creationId xmlns:a16="http://schemas.microsoft.com/office/drawing/2014/main" id="{D85393BC-BCF5-4302-ACFC-469E224F9BE7}"/>
            </a:ext>
          </a:extLst>
        </xdr:cNvPr>
        <xdr:cNvSpPr txBox="1"/>
      </xdr:nvSpPr>
      <xdr:spPr>
        <a:xfrm>
          <a:off x="1816744" y="1066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152417</xdr:rowOff>
    </xdr:from>
    <xdr:ext cx="405111" cy="259045"/>
    <xdr:sp macro="" textlink="">
      <xdr:nvSpPr>
        <xdr:cNvPr id="204" name="n_4mainValue【体育館・プール】&#10;有形固定資産減価償却率">
          <a:extLst>
            <a:ext uri="{FF2B5EF4-FFF2-40B4-BE49-F238E27FC236}">
              <a16:creationId xmlns:a16="http://schemas.microsoft.com/office/drawing/2014/main" id="{9D4A3DC8-88D8-4790-9B51-F3AC1D2D2938}"/>
            </a:ext>
          </a:extLst>
        </xdr:cNvPr>
        <xdr:cNvSpPr txBox="1"/>
      </xdr:nvSpPr>
      <xdr:spPr>
        <a:xfrm>
          <a:off x="927744" y="10610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70221F11-F9FB-4A73-AD7D-208B3895877C}"/>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70E8D9A7-255F-40D5-A062-C65AE73C8A2D}"/>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D8667A91-4715-4CE3-A3E4-2170B65EB788}"/>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527DAD12-E37F-46F0-A695-142013246DE7}"/>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A61FF00B-ABD3-4253-AB04-BBF1CF3EB3EE}"/>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18A91D2C-9C3B-47FC-A5EB-25A56ACBDC5D}"/>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1A183E90-03AB-45C5-B9F6-3D66A09E2411}"/>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4AB87918-4CE7-4E64-BC51-449E1FBA34D9}"/>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4FDF7CBF-5170-4B19-9C8B-628BB92AE61C}"/>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AB7A1DA5-C3F5-4703-B2DA-C7868F13831D}"/>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215" name="直線コネクタ 214">
          <a:extLst>
            <a:ext uri="{FF2B5EF4-FFF2-40B4-BE49-F238E27FC236}">
              <a16:creationId xmlns:a16="http://schemas.microsoft.com/office/drawing/2014/main" id="{22992D49-7A84-4847-A7C8-D35E2C651F7C}"/>
            </a:ext>
          </a:extLst>
        </xdr:cNvPr>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216" name="テキスト ボックス 215">
          <a:extLst>
            <a:ext uri="{FF2B5EF4-FFF2-40B4-BE49-F238E27FC236}">
              <a16:creationId xmlns:a16="http://schemas.microsoft.com/office/drawing/2014/main" id="{BA0CE24B-E6FF-4608-A37F-D03DA17DF972}"/>
            </a:ext>
          </a:extLst>
        </xdr:cNvPr>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7" name="直線コネクタ 216">
          <a:extLst>
            <a:ext uri="{FF2B5EF4-FFF2-40B4-BE49-F238E27FC236}">
              <a16:creationId xmlns:a16="http://schemas.microsoft.com/office/drawing/2014/main" id="{D07EE09E-4173-4A33-AEAC-B8064985B57C}"/>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8" name="テキスト ボックス 217">
          <a:extLst>
            <a:ext uri="{FF2B5EF4-FFF2-40B4-BE49-F238E27FC236}">
              <a16:creationId xmlns:a16="http://schemas.microsoft.com/office/drawing/2014/main" id="{B5B8BB3D-DD78-478B-8AB0-458CBA198C63}"/>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19" name="直線コネクタ 218">
          <a:extLst>
            <a:ext uri="{FF2B5EF4-FFF2-40B4-BE49-F238E27FC236}">
              <a16:creationId xmlns:a16="http://schemas.microsoft.com/office/drawing/2014/main" id="{12E10BDC-5521-4D16-AA1E-D75FC0B6A492}"/>
            </a:ext>
          </a:extLst>
        </xdr:cNvPr>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220" name="テキスト ボックス 219">
          <a:extLst>
            <a:ext uri="{FF2B5EF4-FFF2-40B4-BE49-F238E27FC236}">
              <a16:creationId xmlns:a16="http://schemas.microsoft.com/office/drawing/2014/main" id="{BA0EA79B-08A2-4886-A92A-0DA1012C6E06}"/>
            </a:ext>
          </a:extLst>
        </xdr:cNvPr>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1" name="直線コネクタ 220">
          <a:extLst>
            <a:ext uri="{FF2B5EF4-FFF2-40B4-BE49-F238E27FC236}">
              <a16:creationId xmlns:a16="http://schemas.microsoft.com/office/drawing/2014/main" id="{EB164059-FF3E-480D-AD9C-E86A54DB681D}"/>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2" name="テキスト ボックス 221">
          <a:extLst>
            <a:ext uri="{FF2B5EF4-FFF2-40B4-BE49-F238E27FC236}">
              <a16:creationId xmlns:a16="http://schemas.microsoft.com/office/drawing/2014/main" id="{B8759EA9-E9C3-4F46-AB88-76A525D7BCED}"/>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3" name="【体育館・プール】&#10;一人当たり面積グラフ枠">
          <a:extLst>
            <a:ext uri="{FF2B5EF4-FFF2-40B4-BE49-F238E27FC236}">
              <a16:creationId xmlns:a16="http://schemas.microsoft.com/office/drawing/2014/main" id="{44871073-C61E-45D9-AC96-87EFC0422218}"/>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36005</xdr:rowOff>
    </xdr:from>
    <xdr:to>
      <xdr:col>54</xdr:col>
      <xdr:colOff>189865</xdr:colOff>
      <xdr:row>63</xdr:row>
      <xdr:rowOff>55435</xdr:rowOff>
    </xdr:to>
    <xdr:cxnSp macro="">
      <xdr:nvCxnSpPr>
        <xdr:cNvPr id="224" name="直線コネクタ 223">
          <a:extLst>
            <a:ext uri="{FF2B5EF4-FFF2-40B4-BE49-F238E27FC236}">
              <a16:creationId xmlns:a16="http://schemas.microsoft.com/office/drawing/2014/main" id="{2F047EFA-66D6-47DE-A802-A336182BC96E}"/>
            </a:ext>
          </a:extLst>
        </xdr:cNvPr>
        <xdr:cNvCxnSpPr/>
      </xdr:nvCxnSpPr>
      <xdr:spPr>
        <a:xfrm flipV="1">
          <a:off x="10476865" y="9637205"/>
          <a:ext cx="0" cy="1219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59262</xdr:rowOff>
    </xdr:from>
    <xdr:ext cx="469744" cy="259045"/>
    <xdr:sp macro="" textlink="">
      <xdr:nvSpPr>
        <xdr:cNvPr id="225" name="【体育館・プール】&#10;一人当たり面積最小値テキスト">
          <a:extLst>
            <a:ext uri="{FF2B5EF4-FFF2-40B4-BE49-F238E27FC236}">
              <a16:creationId xmlns:a16="http://schemas.microsoft.com/office/drawing/2014/main" id="{2BE59A6B-C006-4C38-A926-E7A1DB9C3C91}"/>
            </a:ext>
          </a:extLst>
        </xdr:cNvPr>
        <xdr:cNvSpPr txBox="1"/>
      </xdr:nvSpPr>
      <xdr:spPr>
        <a:xfrm>
          <a:off x="10515600" y="1086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55435</xdr:rowOff>
    </xdr:from>
    <xdr:to>
      <xdr:col>55</xdr:col>
      <xdr:colOff>88900</xdr:colOff>
      <xdr:row>63</xdr:row>
      <xdr:rowOff>55435</xdr:rowOff>
    </xdr:to>
    <xdr:cxnSp macro="">
      <xdr:nvCxnSpPr>
        <xdr:cNvPr id="226" name="直線コネクタ 225">
          <a:extLst>
            <a:ext uri="{FF2B5EF4-FFF2-40B4-BE49-F238E27FC236}">
              <a16:creationId xmlns:a16="http://schemas.microsoft.com/office/drawing/2014/main" id="{BA656307-8540-4C16-9226-B0F2B1DBF5F3}"/>
            </a:ext>
          </a:extLst>
        </xdr:cNvPr>
        <xdr:cNvCxnSpPr/>
      </xdr:nvCxnSpPr>
      <xdr:spPr>
        <a:xfrm>
          <a:off x="10388600" y="1085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154132</xdr:rowOff>
    </xdr:from>
    <xdr:ext cx="469744" cy="259045"/>
    <xdr:sp macro="" textlink="">
      <xdr:nvSpPr>
        <xdr:cNvPr id="227" name="【体育館・プール】&#10;一人当たり面積最大値テキスト">
          <a:extLst>
            <a:ext uri="{FF2B5EF4-FFF2-40B4-BE49-F238E27FC236}">
              <a16:creationId xmlns:a16="http://schemas.microsoft.com/office/drawing/2014/main" id="{C24F5B46-4569-4837-AD10-22BC2DA66FB1}"/>
            </a:ext>
          </a:extLst>
        </xdr:cNvPr>
        <xdr:cNvSpPr txBox="1"/>
      </xdr:nvSpPr>
      <xdr:spPr>
        <a:xfrm>
          <a:off x="10515600" y="9412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36005</xdr:rowOff>
    </xdr:from>
    <xdr:to>
      <xdr:col>55</xdr:col>
      <xdr:colOff>88900</xdr:colOff>
      <xdr:row>56</xdr:row>
      <xdr:rowOff>36005</xdr:rowOff>
    </xdr:to>
    <xdr:cxnSp macro="">
      <xdr:nvCxnSpPr>
        <xdr:cNvPr id="228" name="直線コネクタ 227">
          <a:extLst>
            <a:ext uri="{FF2B5EF4-FFF2-40B4-BE49-F238E27FC236}">
              <a16:creationId xmlns:a16="http://schemas.microsoft.com/office/drawing/2014/main" id="{3D3633BE-F540-41DE-8FF7-E8255CE47A37}"/>
            </a:ext>
          </a:extLst>
        </xdr:cNvPr>
        <xdr:cNvCxnSpPr/>
      </xdr:nvCxnSpPr>
      <xdr:spPr>
        <a:xfrm>
          <a:off x="10388600" y="9637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42371</xdr:rowOff>
    </xdr:from>
    <xdr:ext cx="469744" cy="259045"/>
    <xdr:sp macro="" textlink="">
      <xdr:nvSpPr>
        <xdr:cNvPr id="229" name="【体育館・プール】&#10;一人当たり面積平均値テキスト">
          <a:extLst>
            <a:ext uri="{FF2B5EF4-FFF2-40B4-BE49-F238E27FC236}">
              <a16:creationId xmlns:a16="http://schemas.microsoft.com/office/drawing/2014/main" id="{F58DE59A-23A1-4555-AC8C-691716C3C04E}"/>
            </a:ext>
          </a:extLst>
        </xdr:cNvPr>
        <xdr:cNvSpPr txBox="1"/>
      </xdr:nvSpPr>
      <xdr:spPr>
        <a:xfrm>
          <a:off x="10515600" y="103293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19494</xdr:rowOff>
    </xdr:from>
    <xdr:to>
      <xdr:col>55</xdr:col>
      <xdr:colOff>50800</xdr:colOff>
      <xdr:row>61</xdr:row>
      <xdr:rowOff>121094</xdr:rowOff>
    </xdr:to>
    <xdr:sp macro="" textlink="">
      <xdr:nvSpPr>
        <xdr:cNvPr id="230" name="フローチャート: 判断 229">
          <a:extLst>
            <a:ext uri="{FF2B5EF4-FFF2-40B4-BE49-F238E27FC236}">
              <a16:creationId xmlns:a16="http://schemas.microsoft.com/office/drawing/2014/main" id="{91246F44-0967-4666-ACF2-9F09EC8AB908}"/>
            </a:ext>
          </a:extLst>
        </xdr:cNvPr>
        <xdr:cNvSpPr/>
      </xdr:nvSpPr>
      <xdr:spPr>
        <a:xfrm>
          <a:off x="10426700" y="10477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40069</xdr:rowOff>
    </xdr:from>
    <xdr:to>
      <xdr:col>50</xdr:col>
      <xdr:colOff>165100</xdr:colOff>
      <xdr:row>61</xdr:row>
      <xdr:rowOff>141669</xdr:rowOff>
    </xdr:to>
    <xdr:sp macro="" textlink="">
      <xdr:nvSpPr>
        <xdr:cNvPr id="231" name="フローチャート: 判断 230">
          <a:extLst>
            <a:ext uri="{FF2B5EF4-FFF2-40B4-BE49-F238E27FC236}">
              <a16:creationId xmlns:a16="http://schemas.microsoft.com/office/drawing/2014/main" id="{670D4CC8-413D-416D-84FE-B4CB8B116C25}"/>
            </a:ext>
          </a:extLst>
        </xdr:cNvPr>
        <xdr:cNvSpPr/>
      </xdr:nvSpPr>
      <xdr:spPr>
        <a:xfrm>
          <a:off x="9588500" y="1049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16637</xdr:rowOff>
    </xdr:from>
    <xdr:to>
      <xdr:col>46</xdr:col>
      <xdr:colOff>38100</xdr:colOff>
      <xdr:row>61</xdr:row>
      <xdr:rowOff>118237</xdr:rowOff>
    </xdr:to>
    <xdr:sp macro="" textlink="">
      <xdr:nvSpPr>
        <xdr:cNvPr id="232" name="フローチャート: 判断 231">
          <a:extLst>
            <a:ext uri="{FF2B5EF4-FFF2-40B4-BE49-F238E27FC236}">
              <a16:creationId xmlns:a16="http://schemas.microsoft.com/office/drawing/2014/main" id="{AB3C3CE8-1046-4892-8939-7C326A17CC49}"/>
            </a:ext>
          </a:extLst>
        </xdr:cNvPr>
        <xdr:cNvSpPr/>
      </xdr:nvSpPr>
      <xdr:spPr>
        <a:xfrm>
          <a:off x="8699500" y="10475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52642</xdr:rowOff>
    </xdr:from>
    <xdr:to>
      <xdr:col>41</xdr:col>
      <xdr:colOff>101600</xdr:colOff>
      <xdr:row>61</xdr:row>
      <xdr:rowOff>154242</xdr:rowOff>
    </xdr:to>
    <xdr:sp macro="" textlink="">
      <xdr:nvSpPr>
        <xdr:cNvPr id="233" name="フローチャート: 判断 232">
          <a:extLst>
            <a:ext uri="{FF2B5EF4-FFF2-40B4-BE49-F238E27FC236}">
              <a16:creationId xmlns:a16="http://schemas.microsoft.com/office/drawing/2014/main" id="{409F8B43-99AE-407D-A6E1-324126D4E97A}"/>
            </a:ext>
          </a:extLst>
        </xdr:cNvPr>
        <xdr:cNvSpPr/>
      </xdr:nvSpPr>
      <xdr:spPr>
        <a:xfrm>
          <a:off x="7810500" y="10511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76644</xdr:rowOff>
    </xdr:from>
    <xdr:to>
      <xdr:col>36</xdr:col>
      <xdr:colOff>165100</xdr:colOff>
      <xdr:row>62</xdr:row>
      <xdr:rowOff>6794</xdr:rowOff>
    </xdr:to>
    <xdr:sp macro="" textlink="">
      <xdr:nvSpPr>
        <xdr:cNvPr id="234" name="フローチャート: 判断 233">
          <a:extLst>
            <a:ext uri="{FF2B5EF4-FFF2-40B4-BE49-F238E27FC236}">
              <a16:creationId xmlns:a16="http://schemas.microsoft.com/office/drawing/2014/main" id="{E3801BDA-4106-4950-9A54-F9B801974F46}"/>
            </a:ext>
          </a:extLst>
        </xdr:cNvPr>
        <xdr:cNvSpPr/>
      </xdr:nvSpPr>
      <xdr:spPr>
        <a:xfrm>
          <a:off x="6921500" y="10535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5" name="テキスト ボックス 234">
          <a:extLst>
            <a:ext uri="{FF2B5EF4-FFF2-40B4-BE49-F238E27FC236}">
              <a16:creationId xmlns:a16="http://schemas.microsoft.com/office/drawing/2014/main" id="{FC5D4B1B-62FB-4AA7-9E05-60BC47A43E83}"/>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E7289D51-911C-4781-9529-E215DD1750DA}"/>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B43380CB-84F2-4787-9C0E-3DC0CDE20939}"/>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7C414A64-AC79-49AA-AE00-E06C8748B3C4}"/>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9E46F910-1B9A-428B-B16A-11432599FA06}"/>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128080</xdr:rowOff>
    </xdr:from>
    <xdr:to>
      <xdr:col>55</xdr:col>
      <xdr:colOff>50800</xdr:colOff>
      <xdr:row>62</xdr:row>
      <xdr:rowOff>58230</xdr:rowOff>
    </xdr:to>
    <xdr:sp macro="" textlink="">
      <xdr:nvSpPr>
        <xdr:cNvPr id="240" name="楕円 239">
          <a:extLst>
            <a:ext uri="{FF2B5EF4-FFF2-40B4-BE49-F238E27FC236}">
              <a16:creationId xmlns:a16="http://schemas.microsoft.com/office/drawing/2014/main" id="{6CCFF37F-59F2-4E59-9FE8-A4A21434BFB5}"/>
            </a:ext>
          </a:extLst>
        </xdr:cNvPr>
        <xdr:cNvSpPr/>
      </xdr:nvSpPr>
      <xdr:spPr>
        <a:xfrm>
          <a:off x="10426700" y="10586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106507</xdr:rowOff>
    </xdr:from>
    <xdr:ext cx="469744" cy="259045"/>
    <xdr:sp macro="" textlink="">
      <xdr:nvSpPr>
        <xdr:cNvPr id="241" name="【体育館・プール】&#10;一人当たり面積該当値テキスト">
          <a:extLst>
            <a:ext uri="{FF2B5EF4-FFF2-40B4-BE49-F238E27FC236}">
              <a16:creationId xmlns:a16="http://schemas.microsoft.com/office/drawing/2014/main" id="{69B1A23C-82B5-449C-AAF9-AF9990AFAB6F}"/>
            </a:ext>
          </a:extLst>
        </xdr:cNvPr>
        <xdr:cNvSpPr txBox="1"/>
      </xdr:nvSpPr>
      <xdr:spPr>
        <a:xfrm>
          <a:off x="10515600" y="10564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132652</xdr:rowOff>
    </xdr:from>
    <xdr:to>
      <xdr:col>50</xdr:col>
      <xdr:colOff>165100</xdr:colOff>
      <xdr:row>62</xdr:row>
      <xdr:rowOff>62802</xdr:rowOff>
    </xdr:to>
    <xdr:sp macro="" textlink="">
      <xdr:nvSpPr>
        <xdr:cNvPr id="242" name="楕円 241">
          <a:extLst>
            <a:ext uri="{FF2B5EF4-FFF2-40B4-BE49-F238E27FC236}">
              <a16:creationId xmlns:a16="http://schemas.microsoft.com/office/drawing/2014/main" id="{A2B6D291-B6F3-46F1-AE0D-B94B27EC7628}"/>
            </a:ext>
          </a:extLst>
        </xdr:cNvPr>
        <xdr:cNvSpPr/>
      </xdr:nvSpPr>
      <xdr:spPr>
        <a:xfrm>
          <a:off x="9588500" y="10591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7430</xdr:rowOff>
    </xdr:from>
    <xdr:to>
      <xdr:col>55</xdr:col>
      <xdr:colOff>0</xdr:colOff>
      <xdr:row>62</xdr:row>
      <xdr:rowOff>12002</xdr:rowOff>
    </xdr:to>
    <xdr:cxnSp macro="">
      <xdr:nvCxnSpPr>
        <xdr:cNvPr id="243" name="直線コネクタ 242">
          <a:extLst>
            <a:ext uri="{FF2B5EF4-FFF2-40B4-BE49-F238E27FC236}">
              <a16:creationId xmlns:a16="http://schemas.microsoft.com/office/drawing/2014/main" id="{91DFA5CE-2A38-49FE-9602-151BEE38C596}"/>
            </a:ext>
          </a:extLst>
        </xdr:cNvPr>
        <xdr:cNvCxnSpPr/>
      </xdr:nvCxnSpPr>
      <xdr:spPr>
        <a:xfrm flipV="1">
          <a:off x="9639300" y="1063733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137223</xdr:rowOff>
    </xdr:from>
    <xdr:to>
      <xdr:col>46</xdr:col>
      <xdr:colOff>38100</xdr:colOff>
      <xdr:row>62</xdr:row>
      <xdr:rowOff>67373</xdr:rowOff>
    </xdr:to>
    <xdr:sp macro="" textlink="">
      <xdr:nvSpPr>
        <xdr:cNvPr id="244" name="楕円 243">
          <a:extLst>
            <a:ext uri="{FF2B5EF4-FFF2-40B4-BE49-F238E27FC236}">
              <a16:creationId xmlns:a16="http://schemas.microsoft.com/office/drawing/2014/main" id="{45F402AF-4F9E-4CA3-BAC3-F9A07AE1E647}"/>
            </a:ext>
          </a:extLst>
        </xdr:cNvPr>
        <xdr:cNvSpPr/>
      </xdr:nvSpPr>
      <xdr:spPr>
        <a:xfrm>
          <a:off x="8699500" y="10595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12002</xdr:rowOff>
    </xdr:from>
    <xdr:to>
      <xdr:col>50</xdr:col>
      <xdr:colOff>114300</xdr:colOff>
      <xdr:row>62</xdr:row>
      <xdr:rowOff>16573</xdr:rowOff>
    </xdr:to>
    <xdr:cxnSp macro="">
      <xdr:nvCxnSpPr>
        <xdr:cNvPr id="245" name="直線コネクタ 244">
          <a:extLst>
            <a:ext uri="{FF2B5EF4-FFF2-40B4-BE49-F238E27FC236}">
              <a16:creationId xmlns:a16="http://schemas.microsoft.com/office/drawing/2014/main" id="{C9E9998A-F2AC-4BBB-9E2B-EE1579136AE3}"/>
            </a:ext>
          </a:extLst>
        </xdr:cNvPr>
        <xdr:cNvCxnSpPr/>
      </xdr:nvCxnSpPr>
      <xdr:spPr>
        <a:xfrm flipV="1">
          <a:off x="8750300" y="10641902"/>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141795</xdr:rowOff>
    </xdr:from>
    <xdr:to>
      <xdr:col>41</xdr:col>
      <xdr:colOff>101600</xdr:colOff>
      <xdr:row>62</xdr:row>
      <xdr:rowOff>71945</xdr:rowOff>
    </xdr:to>
    <xdr:sp macro="" textlink="">
      <xdr:nvSpPr>
        <xdr:cNvPr id="246" name="楕円 245">
          <a:extLst>
            <a:ext uri="{FF2B5EF4-FFF2-40B4-BE49-F238E27FC236}">
              <a16:creationId xmlns:a16="http://schemas.microsoft.com/office/drawing/2014/main" id="{8F7C5B85-3906-4EA9-90E4-EEF489BAAB1D}"/>
            </a:ext>
          </a:extLst>
        </xdr:cNvPr>
        <xdr:cNvSpPr/>
      </xdr:nvSpPr>
      <xdr:spPr>
        <a:xfrm>
          <a:off x="7810500" y="10600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16573</xdr:rowOff>
    </xdr:from>
    <xdr:to>
      <xdr:col>45</xdr:col>
      <xdr:colOff>177800</xdr:colOff>
      <xdr:row>62</xdr:row>
      <xdr:rowOff>21145</xdr:rowOff>
    </xdr:to>
    <xdr:cxnSp macro="">
      <xdr:nvCxnSpPr>
        <xdr:cNvPr id="247" name="直線コネクタ 246">
          <a:extLst>
            <a:ext uri="{FF2B5EF4-FFF2-40B4-BE49-F238E27FC236}">
              <a16:creationId xmlns:a16="http://schemas.microsoft.com/office/drawing/2014/main" id="{4DA9A4DA-0CC0-40BB-9BBE-4092C7606E14}"/>
            </a:ext>
          </a:extLst>
        </xdr:cNvPr>
        <xdr:cNvCxnSpPr/>
      </xdr:nvCxnSpPr>
      <xdr:spPr>
        <a:xfrm flipV="1">
          <a:off x="7861300" y="10646473"/>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144653</xdr:rowOff>
    </xdr:from>
    <xdr:to>
      <xdr:col>36</xdr:col>
      <xdr:colOff>165100</xdr:colOff>
      <xdr:row>62</xdr:row>
      <xdr:rowOff>74803</xdr:rowOff>
    </xdr:to>
    <xdr:sp macro="" textlink="">
      <xdr:nvSpPr>
        <xdr:cNvPr id="248" name="楕円 247">
          <a:extLst>
            <a:ext uri="{FF2B5EF4-FFF2-40B4-BE49-F238E27FC236}">
              <a16:creationId xmlns:a16="http://schemas.microsoft.com/office/drawing/2014/main" id="{F812AB30-3162-471E-9DED-A3EE52133E97}"/>
            </a:ext>
          </a:extLst>
        </xdr:cNvPr>
        <xdr:cNvSpPr/>
      </xdr:nvSpPr>
      <xdr:spPr>
        <a:xfrm>
          <a:off x="6921500" y="10603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21145</xdr:rowOff>
    </xdr:from>
    <xdr:to>
      <xdr:col>41</xdr:col>
      <xdr:colOff>50800</xdr:colOff>
      <xdr:row>62</xdr:row>
      <xdr:rowOff>24003</xdr:rowOff>
    </xdr:to>
    <xdr:cxnSp macro="">
      <xdr:nvCxnSpPr>
        <xdr:cNvPr id="249" name="直線コネクタ 248">
          <a:extLst>
            <a:ext uri="{FF2B5EF4-FFF2-40B4-BE49-F238E27FC236}">
              <a16:creationId xmlns:a16="http://schemas.microsoft.com/office/drawing/2014/main" id="{01CEF609-EE44-4F5F-8F17-93CF16539E82}"/>
            </a:ext>
          </a:extLst>
        </xdr:cNvPr>
        <xdr:cNvCxnSpPr/>
      </xdr:nvCxnSpPr>
      <xdr:spPr>
        <a:xfrm flipV="1">
          <a:off x="6972300" y="10651045"/>
          <a:ext cx="8890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158196</xdr:rowOff>
    </xdr:from>
    <xdr:ext cx="469744" cy="259045"/>
    <xdr:sp macro="" textlink="">
      <xdr:nvSpPr>
        <xdr:cNvPr id="250" name="n_1aveValue【体育館・プール】&#10;一人当たり面積">
          <a:extLst>
            <a:ext uri="{FF2B5EF4-FFF2-40B4-BE49-F238E27FC236}">
              <a16:creationId xmlns:a16="http://schemas.microsoft.com/office/drawing/2014/main" id="{11F30C65-66F5-43FA-8CE8-0FB0D3FC8D63}"/>
            </a:ext>
          </a:extLst>
        </xdr:cNvPr>
        <xdr:cNvSpPr txBox="1"/>
      </xdr:nvSpPr>
      <xdr:spPr>
        <a:xfrm>
          <a:off x="9391727" y="10273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134764</xdr:rowOff>
    </xdr:from>
    <xdr:ext cx="469744" cy="259045"/>
    <xdr:sp macro="" textlink="">
      <xdr:nvSpPr>
        <xdr:cNvPr id="251" name="n_2aveValue【体育館・プール】&#10;一人当たり面積">
          <a:extLst>
            <a:ext uri="{FF2B5EF4-FFF2-40B4-BE49-F238E27FC236}">
              <a16:creationId xmlns:a16="http://schemas.microsoft.com/office/drawing/2014/main" id="{D3F3F862-D59E-4CA2-8104-7AC886752D66}"/>
            </a:ext>
          </a:extLst>
        </xdr:cNvPr>
        <xdr:cNvSpPr txBox="1"/>
      </xdr:nvSpPr>
      <xdr:spPr>
        <a:xfrm>
          <a:off x="8515427" y="10250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170769</xdr:rowOff>
    </xdr:from>
    <xdr:ext cx="469744" cy="259045"/>
    <xdr:sp macro="" textlink="">
      <xdr:nvSpPr>
        <xdr:cNvPr id="252" name="n_3aveValue【体育館・プール】&#10;一人当たり面積">
          <a:extLst>
            <a:ext uri="{FF2B5EF4-FFF2-40B4-BE49-F238E27FC236}">
              <a16:creationId xmlns:a16="http://schemas.microsoft.com/office/drawing/2014/main" id="{21A983E7-1163-4B43-B8E5-8F5DF0F77FCD}"/>
            </a:ext>
          </a:extLst>
        </xdr:cNvPr>
        <xdr:cNvSpPr txBox="1"/>
      </xdr:nvSpPr>
      <xdr:spPr>
        <a:xfrm>
          <a:off x="7626427" y="10286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23321</xdr:rowOff>
    </xdr:from>
    <xdr:ext cx="469744" cy="259045"/>
    <xdr:sp macro="" textlink="">
      <xdr:nvSpPr>
        <xdr:cNvPr id="253" name="n_4aveValue【体育館・プール】&#10;一人当たり面積">
          <a:extLst>
            <a:ext uri="{FF2B5EF4-FFF2-40B4-BE49-F238E27FC236}">
              <a16:creationId xmlns:a16="http://schemas.microsoft.com/office/drawing/2014/main" id="{B7B7410D-CB11-4C4F-A09F-6FD444068DCB}"/>
            </a:ext>
          </a:extLst>
        </xdr:cNvPr>
        <xdr:cNvSpPr txBox="1"/>
      </xdr:nvSpPr>
      <xdr:spPr>
        <a:xfrm>
          <a:off x="6737427" y="10310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53929</xdr:rowOff>
    </xdr:from>
    <xdr:ext cx="469744" cy="259045"/>
    <xdr:sp macro="" textlink="">
      <xdr:nvSpPr>
        <xdr:cNvPr id="254" name="n_1mainValue【体育館・プール】&#10;一人当たり面積">
          <a:extLst>
            <a:ext uri="{FF2B5EF4-FFF2-40B4-BE49-F238E27FC236}">
              <a16:creationId xmlns:a16="http://schemas.microsoft.com/office/drawing/2014/main" id="{5E69968F-B8CC-403B-946E-0C1048557CD0}"/>
            </a:ext>
          </a:extLst>
        </xdr:cNvPr>
        <xdr:cNvSpPr txBox="1"/>
      </xdr:nvSpPr>
      <xdr:spPr>
        <a:xfrm>
          <a:off x="9391727" y="10683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58500</xdr:rowOff>
    </xdr:from>
    <xdr:ext cx="469744" cy="259045"/>
    <xdr:sp macro="" textlink="">
      <xdr:nvSpPr>
        <xdr:cNvPr id="255" name="n_2mainValue【体育館・プール】&#10;一人当たり面積">
          <a:extLst>
            <a:ext uri="{FF2B5EF4-FFF2-40B4-BE49-F238E27FC236}">
              <a16:creationId xmlns:a16="http://schemas.microsoft.com/office/drawing/2014/main" id="{A2888C15-8186-4921-B474-DEB6491F5981}"/>
            </a:ext>
          </a:extLst>
        </xdr:cNvPr>
        <xdr:cNvSpPr txBox="1"/>
      </xdr:nvSpPr>
      <xdr:spPr>
        <a:xfrm>
          <a:off x="8515427" y="10688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63072</xdr:rowOff>
    </xdr:from>
    <xdr:ext cx="469744" cy="259045"/>
    <xdr:sp macro="" textlink="">
      <xdr:nvSpPr>
        <xdr:cNvPr id="256" name="n_3mainValue【体育館・プール】&#10;一人当たり面積">
          <a:extLst>
            <a:ext uri="{FF2B5EF4-FFF2-40B4-BE49-F238E27FC236}">
              <a16:creationId xmlns:a16="http://schemas.microsoft.com/office/drawing/2014/main" id="{488E6ADD-AB73-49EA-B82A-AA5CFACDFD73}"/>
            </a:ext>
          </a:extLst>
        </xdr:cNvPr>
        <xdr:cNvSpPr txBox="1"/>
      </xdr:nvSpPr>
      <xdr:spPr>
        <a:xfrm>
          <a:off x="7626427" y="10692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65930</xdr:rowOff>
    </xdr:from>
    <xdr:ext cx="469744" cy="259045"/>
    <xdr:sp macro="" textlink="">
      <xdr:nvSpPr>
        <xdr:cNvPr id="257" name="n_4mainValue【体育館・プール】&#10;一人当たり面積">
          <a:extLst>
            <a:ext uri="{FF2B5EF4-FFF2-40B4-BE49-F238E27FC236}">
              <a16:creationId xmlns:a16="http://schemas.microsoft.com/office/drawing/2014/main" id="{060F9D31-BAEB-49D0-8EAE-532F907E9582}"/>
            </a:ext>
          </a:extLst>
        </xdr:cNvPr>
        <xdr:cNvSpPr txBox="1"/>
      </xdr:nvSpPr>
      <xdr:spPr>
        <a:xfrm>
          <a:off x="6737427" y="10695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8" name="正方形/長方形 257">
          <a:extLst>
            <a:ext uri="{FF2B5EF4-FFF2-40B4-BE49-F238E27FC236}">
              <a16:creationId xmlns:a16="http://schemas.microsoft.com/office/drawing/2014/main" id="{4A24B6A4-2289-4522-9BB4-31D018A835D8}"/>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9" name="正方形/長方形 258">
          <a:extLst>
            <a:ext uri="{FF2B5EF4-FFF2-40B4-BE49-F238E27FC236}">
              <a16:creationId xmlns:a16="http://schemas.microsoft.com/office/drawing/2014/main" id="{9C18C0B5-ACF0-4AA5-82F0-48175978007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0" name="正方形/長方形 259">
          <a:extLst>
            <a:ext uri="{FF2B5EF4-FFF2-40B4-BE49-F238E27FC236}">
              <a16:creationId xmlns:a16="http://schemas.microsoft.com/office/drawing/2014/main" id="{5119341D-E669-43B5-A5F5-174E0315759D}"/>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1" name="正方形/長方形 260">
          <a:extLst>
            <a:ext uri="{FF2B5EF4-FFF2-40B4-BE49-F238E27FC236}">
              <a16:creationId xmlns:a16="http://schemas.microsoft.com/office/drawing/2014/main" id="{50FABE14-5C37-4D53-AC06-210CDC2CA011}"/>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2" name="正方形/長方形 261">
          <a:extLst>
            <a:ext uri="{FF2B5EF4-FFF2-40B4-BE49-F238E27FC236}">
              <a16:creationId xmlns:a16="http://schemas.microsoft.com/office/drawing/2014/main" id="{244CD365-F8A3-42A0-8BDB-A2DFFAB5A20C}"/>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3" name="正方形/長方形 262">
          <a:extLst>
            <a:ext uri="{FF2B5EF4-FFF2-40B4-BE49-F238E27FC236}">
              <a16:creationId xmlns:a16="http://schemas.microsoft.com/office/drawing/2014/main" id="{3C6CEF0D-E309-4468-85CC-EB922E7B7D7A}"/>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4" name="正方形/長方形 263">
          <a:extLst>
            <a:ext uri="{FF2B5EF4-FFF2-40B4-BE49-F238E27FC236}">
              <a16:creationId xmlns:a16="http://schemas.microsoft.com/office/drawing/2014/main" id="{711642A6-FBFA-40C8-9152-AFD72D73EABA}"/>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5" name="正方形/長方形 264">
          <a:extLst>
            <a:ext uri="{FF2B5EF4-FFF2-40B4-BE49-F238E27FC236}">
              <a16:creationId xmlns:a16="http://schemas.microsoft.com/office/drawing/2014/main" id="{24AE3ACD-CBA3-4AD6-98E3-6706651BE04A}"/>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66" name="正方形/長方形 265">
          <a:extLst>
            <a:ext uri="{FF2B5EF4-FFF2-40B4-BE49-F238E27FC236}">
              <a16:creationId xmlns:a16="http://schemas.microsoft.com/office/drawing/2014/main" id="{CEAB0086-8134-4A4B-98FC-84662D6BE58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7" name="正方形/長方形 266">
          <a:extLst>
            <a:ext uri="{FF2B5EF4-FFF2-40B4-BE49-F238E27FC236}">
              <a16:creationId xmlns:a16="http://schemas.microsoft.com/office/drawing/2014/main" id="{C81EE1C0-ABD5-4A85-B88F-833EFBA836E6}"/>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8" name="正方形/長方形 267">
          <a:extLst>
            <a:ext uri="{FF2B5EF4-FFF2-40B4-BE49-F238E27FC236}">
              <a16:creationId xmlns:a16="http://schemas.microsoft.com/office/drawing/2014/main" id="{1649316C-879A-4AFF-AA0C-5BB91D292887}"/>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9" name="正方形/長方形 268">
          <a:extLst>
            <a:ext uri="{FF2B5EF4-FFF2-40B4-BE49-F238E27FC236}">
              <a16:creationId xmlns:a16="http://schemas.microsoft.com/office/drawing/2014/main" id="{85029583-2E09-49B8-8E21-D7F06E22D3F3}"/>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0" name="正方形/長方形 269">
          <a:extLst>
            <a:ext uri="{FF2B5EF4-FFF2-40B4-BE49-F238E27FC236}">
              <a16:creationId xmlns:a16="http://schemas.microsoft.com/office/drawing/2014/main" id="{253F8E8E-9B0B-480D-B4D4-2EE04765E53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1" name="正方形/長方形 270">
          <a:extLst>
            <a:ext uri="{FF2B5EF4-FFF2-40B4-BE49-F238E27FC236}">
              <a16:creationId xmlns:a16="http://schemas.microsoft.com/office/drawing/2014/main" id="{4BF0D882-4767-46D9-A12E-2BE8292B3888}"/>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2" name="正方形/長方形 271">
          <a:extLst>
            <a:ext uri="{FF2B5EF4-FFF2-40B4-BE49-F238E27FC236}">
              <a16:creationId xmlns:a16="http://schemas.microsoft.com/office/drawing/2014/main" id="{B13BD393-841C-4029-B898-D8660BAA56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3" name="正方形/長方形 272">
          <a:extLst>
            <a:ext uri="{FF2B5EF4-FFF2-40B4-BE49-F238E27FC236}">
              <a16:creationId xmlns:a16="http://schemas.microsoft.com/office/drawing/2014/main" id="{285C5C29-D5CC-46FD-AA67-2DE2A0804A1E}"/>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74" name="正方形/長方形 273">
          <a:extLst>
            <a:ext uri="{FF2B5EF4-FFF2-40B4-BE49-F238E27FC236}">
              <a16:creationId xmlns:a16="http://schemas.microsoft.com/office/drawing/2014/main" id="{B4AE90DB-77EE-4D1A-9FC1-5C9C191BB403}"/>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5" name="正方形/長方形 274">
          <a:extLst>
            <a:ext uri="{FF2B5EF4-FFF2-40B4-BE49-F238E27FC236}">
              <a16:creationId xmlns:a16="http://schemas.microsoft.com/office/drawing/2014/main" id="{1169A03F-D542-426E-B515-E7F5A04E05E5}"/>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6" name="正方形/長方形 275">
          <a:extLst>
            <a:ext uri="{FF2B5EF4-FFF2-40B4-BE49-F238E27FC236}">
              <a16:creationId xmlns:a16="http://schemas.microsoft.com/office/drawing/2014/main" id="{2DB83D32-C6FF-4CDA-8021-4315A4653F19}"/>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7" name="正方形/長方形 276">
          <a:extLst>
            <a:ext uri="{FF2B5EF4-FFF2-40B4-BE49-F238E27FC236}">
              <a16:creationId xmlns:a16="http://schemas.microsoft.com/office/drawing/2014/main" id="{2DE5E621-25DA-4417-851E-F9B7D98926B2}"/>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78" name="正方形/長方形 277">
          <a:extLst>
            <a:ext uri="{FF2B5EF4-FFF2-40B4-BE49-F238E27FC236}">
              <a16:creationId xmlns:a16="http://schemas.microsoft.com/office/drawing/2014/main" id="{6549EC7B-91E0-4D3F-9224-9D6E7688A1A3}"/>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79" name="正方形/長方形 278">
          <a:extLst>
            <a:ext uri="{FF2B5EF4-FFF2-40B4-BE49-F238E27FC236}">
              <a16:creationId xmlns:a16="http://schemas.microsoft.com/office/drawing/2014/main" id="{B586C7FB-F8B4-4912-A25B-23E0BE9F79C9}"/>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0" name="正方形/長方形 279">
          <a:extLst>
            <a:ext uri="{FF2B5EF4-FFF2-40B4-BE49-F238E27FC236}">
              <a16:creationId xmlns:a16="http://schemas.microsoft.com/office/drawing/2014/main" id="{A8CE05D6-9968-4930-A82D-E4D9B34503F4}"/>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1" name="正方形/長方形 280">
          <a:extLst>
            <a:ext uri="{FF2B5EF4-FFF2-40B4-BE49-F238E27FC236}">
              <a16:creationId xmlns:a16="http://schemas.microsoft.com/office/drawing/2014/main" id="{CA1CE7AA-AF88-4588-806C-B5743CF535FE}"/>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2" name="正方形/長方形 281">
          <a:extLst>
            <a:ext uri="{FF2B5EF4-FFF2-40B4-BE49-F238E27FC236}">
              <a16:creationId xmlns:a16="http://schemas.microsoft.com/office/drawing/2014/main" id="{92505CAC-508E-4ECE-92FC-F1F94B4E40B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3" name="正方形/長方形 282">
          <a:extLst>
            <a:ext uri="{FF2B5EF4-FFF2-40B4-BE49-F238E27FC236}">
              <a16:creationId xmlns:a16="http://schemas.microsoft.com/office/drawing/2014/main" id="{7568DB40-5594-4CC2-8D31-7288914711D3}"/>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4" name="正方形/長方形 283">
          <a:extLst>
            <a:ext uri="{FF2B5EF4-FFF2-40B4-BE49-F238E27FC236}">
              <a16:creationId xmlns:a16="http://schemas.microsoft.com/office/drawing/2014/main" id="{EA775E9B-4C9E-4ABF-AE77-2B550BD0D084}"/>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5" name="正方形/長方形 284">
          <a:extLst>
            <a:ext uri="{FF2B5EF4-FFF2-40B4-BE49-F238E27FC236}">
              <a16:creationId xmlns:a16="http://schemas.microsoft.com/office/drawing/2014/main" id="{565E2DF5-C557-4A0A-BC1D-9D11699004A5}"/>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6" name="正方形/長方形 285">
          <a:extLst>
            <a:ext uri="{FF2B5EF4-FFF2-40B4-BE49-F238E27FC236}">
              <a16:creationId xmlns:a16="http://schemas.microsoft.com/office/drawing/2014/main" id="{68F3EE62-0157-43E2-9A7A-ACE37F49EA81}"/>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87" name="正方形/長方形 286">
          <a:extLst>
            <a:ext uri="{FF2B5EF4-FFF2-40B4-BE49-F238E27FC236}">
              <a16:creationId xmlns:a16="http://schemas.microsoft.com/office/drawing/2014/main" id="{B29CB303-F717-4B91-B91D-27745AFAB22A}"/>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88" name="正方形/長方形 287">
          <a:extLst>
            <a:ext uri="{FF2B5EF4-FFF2-40B4-BE49-F238E27FC236}">
              <a16:creationId xmlns:a16="http://schemas.microsoft.com/office/drawing/2014/main" id="{F4F58B57-E64E-42BD-A6A0-12B01F102B9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89" name="正方形/長方形 288">
          <a:extLst>
            <a:ext uri="{FF2B5EF4-FFF2-40B4-BE49-F238E27FC236}">
              <a16:creationId xmlns:a16="http://schemas.microsoft.com/office/drawing/2014/main" id="{32B84435-A183-469C-9F5A-1D2949874157}"/>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0" name="正方形/長方形 289">
          <a:extLst>
            <a:ext uri="{FF2B5EF4-FFF2-40B4-BE49-F238E27FC236}">
              <a16:creationId xmlns:a16="http://schemas.microsoft.com/office/drawing/2014/main" id="{81FE3990-DBA1-4F9E-BFE4-FA1FDCEB7D1B}"/>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1" name="正方形/長方形 290">
          <a:extLst>
            <a:ext uri="{FF2B5EF4-FFF2-40B4-BE49-F238E27FC236}">
              <a16:creationId xmlns:a16="http://schemas.microsoft.com/office/drawing/2014/main" id="{8AE3487C-A3C9-4277-A842-FD198A7D120D}"/>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2" name="正方形/長方形 291">
          <a:extLst>
            <a:ext uri="{FF2B5EF4-FFF2-40B4-BE49-F238E27FC236}">
              <a16:creationId xmlns:a16="http://schemas.microsoft.com/office/drawing/2014/main" id="{EC9EF1BB-BC3A-483A-9B94-EBE092BEE19F}"/>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3" name="正方形/長方形 292">
          <a:extLst>
            <a:ext uri="{FF2B5EF4-FFF2-40B4-BE49-F238E27FC236}">
              <a16:creationId xmlns:a16="http://schemas.microsoft.com/office/drawing/2014/main" id="{14CB66A8-DAF7-41C8-91F0-1435F54EC312}"/>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4" name="正方形/長方形 293">
          <a:extLst>
            <a:ext uri="{FF2B5EF4-FFF2-40B4-BE49-F238E27FC236}">
              <a16:creationId xmlns:a16="http://schemas.microsoft.com/office/drawing/2014/main" id="{36BC93E4-1556-424B-9BD9-147FF935CEB3}"/>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5" name="正方形/長方形 294">
          <a:extLst>
            <a:ext uri="{FF2B5EF4-FFF2-40B4-BE49-F238E27FC236}">
              <a16:creationId xmlns:a16="http://schemas.microsoft.com/office/drawing/2014/main" id="{9C82CEF9-078D-49BB-B762-7A187DE2D547}"/>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96" name="正方形/長方形 295">
          <a:extLst>
            <a:ext uri="{FF2B5EF4-FFF2-40B4-BE49-F238E27FC236}">
              <a16:creationId xmlns:a16="http://schemas.microsoft.com/office/drawing/2014/main" id="{816956AF-39EA-486A-81D5-B4D1D6C5CDF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97" name="正方形/長方形 296">
          <a:extLst>
            <a:ext uri="{FF2B5EF4-FFF2-40B4-BE49-F238E27FC236}">
              <a16:creationId xmlns:a16="http://schemas.microsoft.com/office/drawing/2014/main" id="{FA4FB9EA-F618-46B2-B499-ADF6F4D7406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98" name="テキスト ボックス 297">
          <a:extLst>
            <a:ext uri="{FF2B5EF4-FFF2-40B4-BE49-F238E27FC236}">
              <a16:creationId xmlns:a16="http://schemas.microsoft.com/office/drawing/2014/main" id="{13FD30A6-5B27-4841-B13F-21F77129681F}"/>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99" name="直線コネクタ 298">
          <a:extLst>
            <a:ext uri="{FF2B5EF4-FFF2-40B4-BE49-F238E27FC236}">
              <a16:creationId xmlns:a16="http://schemas.microsoft.com/office/drawing/2014/main" id="{B085F57D-5C4E-4659-8EFF-0FE1BC932F2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0" name="テキスト ボックス 299">
          <a:extLst>
            <a:ext uri="{FF2B5EF4-FFF2-40B4-BE49-F238E27FC236}">
              <a16:creationId xmlns:a16="http://schemas.microsoft.com/office/drawing/2014/main" id="{94DFAFF4-5A44-4174-9912-4B41C2F2C096}"/>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01" name="直線コネクタ 300">
          <a:extLst>
            <a:ext uri="{FF2B5EF4-FFF2-40B4-BE49-F238E27FC236}">
              <a16:creationId xmlns:a16="http://schemas.microsoft.com/office/drawing/2014/main" id="{9CB599BE-FEB8-4208-AA17-E7C411FAE3ED}"/>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121755</xdr:rowOff>
    </xdr:from>
    <xdr:ext cx="403059" cy="259045"/>
    <xdr:sp macro="" textlink="">
      <xdr:nvSpPr>
        <xdr:cNvPr id="302" name="テキスト ボックス 301">
          <a:extLst>
            <a:ext uri="{FF2B5EF4-FFF2-40B4-BE49-F238E27FC236}">
              <a16:creationId xmlns:a16="http://schemas.microsoft.com/office/drawing/2014/main" id="{9853EABD-F812-4000-8F4C-3C4E2E243F9B}"/>
            </a:ext>
          </a:extLst>
        </xdr:cNvPr>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03" name="直線コネクタ 302">
          <a:extLst>
            <a:ext uri="{FF2B5EF4-FFF2-40B4-BE49-F238E27FC236}">
              <a16:creationId xmlns:a16="http://schemas.microsoft.com/office/drawing/2014/main" id="{F2C19D5C-0108-4787-AD07-79D569567023}"/>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04" name="テキスト ボックス 303">
          <a:extLst>
            <a:ext uri="{FF2B5EF4-FFF2-40B4-BE49-F238E27FC236}">
              <a16:creationId xmlns:a16="http://schemas.microsoft.com/office/drawing/2014/main" id="{BCB85537-AC22-4BDC-BC04-4AC8CFDE4344}"/>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05" name="直線コネクタ 304">
          <a:extLst>
            <a:ext uri="{FF2B5EF4-FFF2-40B4-BE49-F238E27FC236}">
              <a16:creationId xmlns:a16="http://schemas.microsoft.com/office/drawing/2014/main" id="{2141A4EA-1B6F-4D15-99CE-3416D78D31FB}"/>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06" name="テキスト ボックス 305">
          <a:extLst>
            <a:ext uri="{FF2B5EF4-FFF2-40B4-BE49-F238E27FC236}">
              <a16:creationId xmlns:a16="http://schemas.microsoft.com/office/drawing/2014/main" id="{5132A7F7-A469-4F66-98AE-4EA0392CFFB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07" name="直線コネクタ 306">
          <a:extLst>
            <a:ext uri="{FF2B5EF4-FFF2-40B4-BE49-F238E27FC236}">
              <a16:creationId xmlns:a16="http://schemas.microsoft.com/office/drawing/2014/main" id="{4BCE226B-6B91-47E2-ACAE-E5976C95A686}"/>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08" name="テキスト ボックス 307">
          <a:extLst>
            <a:ext uri="{FF2B5EF4-FFF2-40B4-BE49-F238E27FC236}">
              <a16:creationId xmlns:a16="http://schemas.microsoft.com/office/drawing/2014/main" id="{752C35A4-5624-4A48-9D2B-A10E74EC25E5}"/>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09" name="直線コネクタ 308">
          <a:extLst>
            <a:ext uri="{FF2B5EF4-FFF2-40B4-BE49-F238E27FC236}">
              <a16:creationId xmlns:a16="http://schemas.microsoft.com/office/drawing/2014/main" id="{38CC5DF3-2B0E-448F-83B1-0E8BC9859882}"/>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0" name="テキスト ボックス 309">
          <a:extLst>
            <a:ext uri="{FF2B5EF4-FFF2-40B4-BE49-F238E27FC236}">
              <a16:creationId xmlns:a16="http://schemas.microsoft.com/office/drawing/2014/main" id="{6E826A29-F884-4D3B-AD60-E21EC3E76EC6}"/>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1" name="直線コネクタ 310">
          <a:extLst>
            <a:ext uri="{FF2B5EF4-FFF2-40B4-BE49-F238E27FC236}">
              <a16:creationId xmlns:a16="http://schemas.microsoft.com/office/drawing/2014/main" id="{394854A6-C463-4962-BD8A-45C2638B6874}"/>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31949</xdr:rowOff>
    </xdr:from>
    <xdr:ext cx="403059" cy="259045"/>
    <xdr:sp macro="" textlink="">
      <xdr:nvSpPr>
        <xdr:cNvPr id="312" name="テキスト ボックス 311">
          <a:extLst>
            <a:ext uri="{FF2B5EF4-FFF2-40B4-BE49-F238E27FC236}">
              <a16:creationId xmlns:a16="http://schemas.microsoft.com/office/drawing/2014/main" id="{4A3DDA5A-9582-4776-B1CE-181269F79050}"/>
            </a:ext>
          </a:extLst>
        </xdr:cNvPr>
        <xdr:cNvSpPr txBox="1"/>
      </xdr:nvSpPr>
      <xdr:spPr>
        <a:xfrm>
          <a:off x="12042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3" name="直線コネクタ 312">
          <a:extLst>
            <a:ext uri="{FF2B5EF4-FFF2-40B4-BE49-F238E27FC236}">
              <a16:creationId xmlns:a16="http://schemas.microsoft.com/office/drawing/2014/main" id="{610F2361-7D65-498D-B7A0-013051134EAA}"/>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314" name="テキスト ボックス 313">
          <a:extLst>
            <a:ext uri="{FF2B5EF4-FFF2-40B4-BE49-F238E27FC236}">
              <a16:creationId xmlns:a16="http://schemas.microsoft.com/office/drawing/2014/main" id="{CB3B5080-9005-47A2-8952-C6F0B7090D4F}"/>
            </a:ext>
          </a:extLst>
        </xdr:cNvPr>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15" name="【一般廃棄物処理施設】&#10;有形固定資産減価償却率グラフ枠">
          <a:extLst>
            <a:ext uri="{FF2B5EF4-FFF2-40B4-BE49-F238E27FC236}">
              <a16:creationId xmlns:a16="http://schemas.microsoft.com/office/drawing/2014/main" id="{73EEA120-9225-4E51-B656-3BD6B012774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12519</xdr:rowOff>
    </xdr:from>
    <xdr:to>
      <xdr:col>85</xdr:col>
      <xdr:colOff>126364</xdr:colOff>
      <xdr:row>42</xdr:row>
      <xdr:rowOff>66403</xdr:rowOff>
    </xdr:to>
    <xdr:cxnSp macro="">
      <xdr:nvCxnSpPr>
        <xdr:cNvPr id="316" name="直線コネクタ 315">
          <a:extLst>
            <a:ext uri="{FF2B5EF4-FFF2-40B4-BE49-F238E27FC236}">
              <a16:creationId xmlns:a16="http://schemas.microsoft.com/office/drawing/2014/main" id="{2FBF5B9C-827F-4FC2-BEC3-C67041A6076D}"/>
            </a:ext>
          </a:extLst>
        </xdr:cNvPr>
        <xdr:cNvCxnSpPr/>
      </xdr:nvCxnSpPr>
      <xdr:spPr>
        <a:xfrm flipV="1">
          <a:off x="16318864" y="5670369"/>
          <a:ext cx="0" cy="1596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70230</xdr:rowOff>
    </xdr:from>
    <xdr:ext cx="405111" cy="259045"/>
    <xdr:sp macro="" textlink="">
      <xdr:nvSpPr>
        <xdr:cNvPr id="317" name="【一般廃棄物処理施設】&#10;有形固定資産減価償却率最小値テキスト">
          <a:extLst>
            <a:ext uri="{FF2B5EF4-FFF2-40B4-BE49-F238E27FC236}">
              <a16:creationId xmlns:a16="http://schemas.microsoft.com/office/drawing/2014/main" id="{0C3FBC93-9CD1-4665-B836-27513778CBF3}"/>
            </a:ext>
          </a:extLst>
        </xdr:cNvPr>
        <xdr:cNvSpPr txBox="1"/>
      </xdr:nvSpPr>
      <xdr:spPr>
        <a:xfrm>
          <a:off x="16357600" y="727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66403</xdr:rowOff>
    </xdr:from>
    <xdr:to>
      <xdr:col>86</xdr:col>
      <xdr:colOff>25400</xdr:colOff>
      <xdr:row>42</xdr:row>
      <xdr:rowOff>66403</xdr:rowOff>
    </xdr:to>
    <xdr:cxnSp macro="">
      <xdr:nvCxnSpPr>
        <xdr:cNvPr id="318" name="直線コネクタ 317">
          <a:extLst>
            <a:ext uri="{FF2B5EF4-FFF2-40B4-BE49-F238E27FC236}">
              <a16:creationId xmlns:a16="http://schemas.microsoft.com/office/drawing/2014/main" id="{69D42033-282F-4360-B484-E37F06E9271E}"/>
            </a:ext>
          </a:extLst>
        </xdr:cNvPr>
        <xdr:cNvCxnSpPr/>
      </xdr:nvCxnSpPr>
      <xdr:spPr>
        <a:xfrm>
          <a:off x="16230600" y="726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130646</xdr:rowOff>
    </xdr:from>
    <xdr:ext cx="405111" cy="259045"/>
    <xdr:sp macro="" textlink="">
      <xdr:nvSpPr>
        <xdr:cNvPr id="319" name="【一般廃棄物処理施設】&#10;有形固定資産減価償却率最大値テキスト">
          <a:extLst>
            <a:ext uri="{FF2B5EF4-FFF2-40B4-BE49-F238E27FC236}">
              <a16:creationId xmlns:a16="http://schemas.microsoft.com/office/drawing/2014/main" id="{0BFC12DF-4D23-4E65-BE07-480F2F4E5A67}"/>
            </a:ext>
          </a:extLst>
        </xdr:cNvPr>
        <xdr:cNvSpPr txBox="1"/>
      </xdr:nvSpPr>
      <xdr:spPr>
        <a:xfrm>
          <a:off x="16357600" y="5445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12519</xdr:rowOff>
    </xdr:from>
    <xdr:to>
      <xdr:col>86</xdr:col>
      <xdr:colOff>25400</xdr:colOff>
      <xdr:row>33</xdr:row>
      <xdr:rowOff>12519</xdr:rowOff>
    </xdr:to>
    <xdr:cxnSp macro="">
      <xdr:nvCxnSpPr>
        <xdr:cNvPr id="320" name="直線コネクタ 319">
          <a:extLst>
            <a:ext uri="{FF2B5EF4-FFF2-40B4-BE49-F238E27FC236}">
              <a16:creationId xmlns:a16="http://schemas.microsoft.com/office/drawing/2014/main" id="{A05CE7C5-DA6D-45D3-AB4F-3AB80442EB4A}"/>
            </a:ext>
          </a:extLst>
        </xdr:cNvPr>
        <xdr:cNvCxnSpPr/>
      </xdr:nvCxnSpPr>
      <xdr:spPr>
        <a:xfrm>
          <a:off x="16230600" y="5670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100166</xdr:rowOff>
    </xdr:from>
    <xdr:ext cx="405111" cy="259045"/>
    <xdr:sp macro="" textlink="">
      <xdr:nvSpPr>
        <xdr:cNvPr id="321" name="【一般廃棄物処理施設】&#10;有形固定資産減価償却率平均値テキスト">
          <a:extLst>
            <a:ext uri="{FF2B5EF4-FFF2-40B4-BE49-F238E27FC236}">
              <a16:creationId xmlns:a16="http://schemas.microsoft.com/office/drawing/2014/main" id="{AEB5F035-D9D3-41C9-AC59-F3733A335203}"/>
            </a:ext>
          </a:extLst>
        </xdr:cNvPr>
        <xdr:cNvSpPr txBox="1"/>
      </xdr:nvSpPr>
      <xdr:spPr>
        <a:xfrm>
          <a:off x="16357600" y="64438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121739</xdr:rowOff>
    </xdr:from>
    <xdr:to>
      <xdr:col>85</xdr:col>
      <xdr:colOff>177800</xdr:colOff>
      <xdr:row>38</xdr:row>
      <xdr:rowOff>51888</xdr:rowOff>
    </xdr:to>
    <xdr:sp macro="" textlink="">
      <xdr:nvSpPr>
        <xdr:cNvPr id="322" name="フローチャート: 判断 321">
          <a:extLst>
            <a:ext uri="{FF2B5EF4-FFF2-40B4-BE49-F238E27FC236}">
              <a16:creationId xmlns:a16="http://schemas.microsoft.com/office/drawing/2014/main" id="{BBECF233-B000-43F8-83E1-6E1457E5B60E}"/>
            </a:ext>
          </a:extLst>
        </xdr:cNvPr>
        <xdr:cNvSpPr/>
      </xdr:nvSpPr>
      <xdr:spPr>
        <a:xfrm>
          <a:off x="16268700" y="646538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147864</xdr:rowOff>
    </xdr:from>
    <xdr:to>
      <xdr:col>81</xdr:col>
      <xdr:colOff>101600</xdr:colOff>
      <xdr:row>38</xdr:row>
      <xdr:rowOff>78014</xdr:rowOff>
    </xdr:to>
    <xdr:sp macro="" textlink="">
      <xdr:nvSpPr>
        <xdr:cNvPr id="323" name="フローチャート: 判断 322">
          <a:extLst>
            <a:ext uri="{FF2B5EF4-FFF2-40B4-BE49-F238E27FC236}">
              <a16:creationId xmlns:a16="http://schemas.microsoft.com/office/drawing/2014/main" id="{EB92CAB7-EFC1-41D2-97ED-DC5E75D4D6E4}"/>
            </a:ext>
          </a:extLst>
        </xdr:cNvPr>
        <xdr:cNvSpPr/>
      </xdr:nvSpPr>
      <xdr:spPr>
        <a:xfrm>
          <a:off x="15430500" y="649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67854</xdr:rowOff>
    </xdr:from>
    <xdr:to>
      <xdr:col>76</xdr:col>
      <xdr:colOff>165100</xdr:colOff>
      <xdr:row>38</xdr:row>
      <xdr:rowOff>169454</xdr:rowOff>
    </xdr:to>
    <xdr:sp macro="" textlink="">
      <xdr:nvSpPr>
        <xdr:cNvPr id="324" name="フローチャート: 判断 323">
          <a:extLst>
            <a:ext uri="{FF2B5EF4-FFF2-40B4-BE49-F238E27FC236}">
              <a16:creationId xmlns:a16="http://schemas.microsoft.com/office/drawing/2014/main" id="{50CF79B5-2F76-499C-A8ED-609A3B4D5699}"/>
            </a:ext>
          </a:extLst>
        </xdr:cNvPr>
        <xdr:cNvSpPr/>
      </xdr:nvSpPr>
      <xdr:spPr>
        <a:xfrm>
          <a:off x="14541500"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67854</xdr:rowOff>
    </xdr:from>
    <xdr:to>
      <xdr:col>72</xdr:col>
      <xdr:colOff>38100</xdr:colOff>
      <xdr:row>38</xdr:row>
      <xdr:rowOff>169454</xdr:rowOff>
    </xdr:to>
    <xdr:sp macro="" textlink="">
      <xdr:nvSpPr>
        <xdr:cNvPr id="325" name="フローチャート: 判断 324">
          <a:extLst>
            <a:ext uri="{FF2B5EF4-FFF2-40B4-BE49-F238E27FC236}">
              <a16:creationId xmlns:a16="http://schemas.microsoft.com/office/drawing/2014/main" id="{0E76FA52-7429-41F0-8ED1-DB48CF2E9281}"/>
            </a:ext>
          </a:extLst>
        </xdr:cNvPr>
        <xdr:cNvSpPr/>
      </xdr:nvSpPr>
      <xdr:spPr>
        <a:xfrm>
          <a:off x="13652500"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82550</xdr:rowOff>
    </xdr:from>
    <xdr:to>
      <xdr:col>67</xdr:col>
      <xdr:colOff>101600</xdr:colOff>
      <xdr:row>38</xdr:row>
      <xdr:rowOff>12700</xdr:rowOff>
    </xdr:to>
    <xdr:sp macro="" textlink="">
      <xdr:nvSpPr>
        <xdr:cNvPr id="326" name="フローチャート: 判断 325">
          <a:extLst>
            <a:ext uri="{FF2B5EF4-FFF2-40B4-BE49-F238E27FC236}">
              <a16:creationId xmlns:a16="http://schemas.microsoft.com/office/drawing/2014/main" id="{AC2FBF2B-B8E8-4C50-97BB-9B811AD4240E}"/>
            </a:ext>
          </a:extLst>
        </xdr:cNvPr>
        <xdr:cNvSpPr/>
      </xdr:nvSpPr>
      <xdr:spPr>
        <a:xfrm>
          <a:off x="12763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27" name="テキスト ボックス 326">
          <a:extLst>
            <a:ext uri="{FF2B5EF4-FFF2-40B4-BE49-F238E27FC236}">
              <a16:creationId xmlns:a16="http://schemas.microsoft.com/office/drawing/2014/main" id="{B25B2248-DE56-4275-9AE9-B27D01FDB535}"/>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28" name="テキスト ボックス 327">
          <a:extLst>
            <a:ext uri="{FF2B5EF4-FFF2-40B4-BE49-F238E27FC236}">
              <a16:creationId xmlns:a16="http://schemas.microsoft.com/office/drawing/2014/main" id="{3220B312-F383-440A-B40B-F74CECF36B5B}"/>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29" name="テキスト ボックス 328">
          <a:extLst>
            <a:ext uri="{FF2B5EF4-FFF2-40B4-BE49-F238E27FC236}">
              <a16:creationId xmlns:a16="http://schemas.microsoft.com/office/drawing/2014/main" id="{99D7510E-E746-4771-AA4F-DA9A590DB8AD}"/>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0" name="テキスト ボックス 329">
          <a:extLst>
            <a:ext uri="{FF2B5EF4-FFF2-40B4-BE49-F238E27FC236}">
              <a16:creationId xmlns:a16="http://schemas.microsoft.com/office/drawing/2014/main" id="{A73AB3AC-C93B-48C5-BD9E-9FA308A2F81C}"/>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1" name="テキスト ボックス 330">
          <a:extLst>
            <a:ext uri="{FF2B5EF4-FFF2-40B4-BE49-F238E27FC236}">
              <a16:creationId xmlns:a16="http://schemas.microsoft.com/office/drawing/2014/main" id="{C84B0600-EF99-4324-B740-979D5EB7B4FF}"/>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85816</xdr:rowOff>
    </xdr:from>
    <xdr:to>
      <xdr:col>85</xdr:col>
      <xdr:colOff>177800</xdr:colOff>
      <xdr:row>38</xdr:row>
      <xdr:rowOff>15966</xdr:rowOff>
    </xdr:to>
    <xdr:sp macro="" textlink="">
      <xdr:nvSpPr>
        <xdr:cNvPr id="332" name="楕円 331">
          <a:extLst>
            <a:ext uri="{FF2B5EF4-FFF2-40B4-BE49-F238E27FC236}">
              <a16:creationId xmlns:a16="http://schemas.microsoft.com/office/drawing/2014/main" id="{0B76236A-56D9-4DA1-9190-BD77AA9C1B19}"/>
            </a:ext>
          </a:extLst>
        </xdr:cNvPr>
        <xdr:cNvSpPr/>
      </xdr:nvSpPr>
      <xdr:spPr>
        <a:xfrm>
          <a:off x="16268700" y="642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108693</xdr:rowOff>
    </xdr:from>
    <xdr:ext cx="405111" cy="259045"/>
    <xdr:sp macro="" textlink="">
      <xdr:nvSpPr>
        <xdr:cNvPr id="333" name="【一般廃棄物処理施設】&#10;有形固定資産減価償却率該当値テキスト">
          <a:extLst>
            <a:ext uri="{FF2B5EF4-FFF2-40B4-BE49-F238E27FC236}">
              <a16:creationId xmlns:a16="http://schemas.microsoft.com/office/drawing/2014/main" id="{2F20D9D8-F5D1-4F56-B8EB-E51193904E64}"/>
            </a:ext>
          </a:extLst>
        </xdr:cNvPr>
        <xdr:cNvSpPr txBox="1"/>
      </xdr:nvSpPr>
      <xdr:spPr>
        <a:xfrm>
          <a:off x="16357600" y="6280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13970</xdr:rowOff>
    </xdr:from>
    <xdr:to>
      <xdr:col>81</xdr:col>
      <xdr:colOff>101600</xdr:colOff>
      <xdr:row>37</xdr:row>
      <xdr:rowOff>115570</xdr:rowOff>
    </xdr:to>
    <xdr:sp macro="" textlink="">
      <xdr:nvSpPr>
        <xdr:cNvPr id="334" name="楕円 333">
          <a:extLst>
            <a:ext uri="{FF2B5EF4-FFF2-40B4-BE49-F238E27FC236}">
              <a16:creationId xmlns:a16="http://schemas.microsoft.com/office/drawing/2014/main" id="{4FA5287B-3A97-46EB-A2B7-983F22FBFF4E}"/>
            </a:ext>
          </a:extLst>
        </xdr:cNvPr>
        <xdr:cNvSpPr/>
      </xdr:nvSpPr>
      <xdr:spPr>
        <a:xfrm>
          <a:off x="154305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64770</xdr:rowOff>
    </xdr:from>
    <xdr:to>
      <xdr:col>85</xdr:col>
      <xdr:colOff>127000</xdr:colOff>
      <xdr:row>37</xdr:row>
      <xdr:rowOff>136616</xdr:rowOff>
    </xdr:to>
    <xdr:cxnSp macro="">
      <xdr:nvCxnSpPr>
        <xdr:cNvPr id="335" name="直線コネクタ 334">
          <a:extLst>
            <a:ext uri="{FF2B5EF4-FFF2-40B4-BE49-F238E27FC236}">
              <a16:creationId xmlns:a16="http://schemas.microsoft.com/office/drawing/2014/main" id="{CF0A9995-0DFB-4E4E-8FB5-161F93299917}"/>
            </a:ext>
          </a:extLst>
        </xdr:cNvPr>
        <xdr:cNvCxnSpPr/>
      </xdr:nvCxnSpPr>
      <xdr:spPr>
        <a:xfrm>
          <a:off x="15481300" y="6408420"/>
          <a:ext cx="8382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116840</xdr:rowOff>
    </xdr:from>
    <xdr:to>
      <xdr:col>76</xdr:col>
      <xdr:colOff>165100</xdr:colOff>
      <xdr:row>37</xdr:row>
      <xdr:rowOff>46990</xdr:rowOff>
    </xdr:to>
    <xdr:sp macro="" textlink="">
      <xdr:nvSpPr>
        <xdr:cNvPr id="336" name="楕円 335">
          <a:extLst>
            <a:ext uri="{FF2B5EF4-FFF2-40B4-BE49-F238E27FC236}">
              <a16:creationId xmlns:a16="http://schemas.microsoft.com/office/drawing/2014/main" id="{55DA97A5-C1E2-4DB6-B7BA-EDDBF40C2C0E}"/>
            </a:ext>
          </a:extLst>
        </xdr:cNvPr>
        <xdr:cNvSpPr/>
      </xdr:nvSpPr>
      <xdr:spPr>
        <a:xfrm>
          <a:off x="14541500" y="628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167640</xdr:rowOff>
    </xdr:from>
    <xdr:to>
      <xdr:col>81</xdr:col>
      <xdr:colOff>50800</xdr:colOff>
      <xdr:row>37</xdr:row>
      <xdr:rowOff>64770</xdr:rowOff>
    </xdr:to>
    <xdr:cxnSp macro="">
      <xdr:nvCxnSpPr>
        <xdr:cNvPr id="337" name="直線コネクタ 336">
          <a:extLst>
            <a:ext uri="{FF2B5EF4-FFF2-40B4-BE49-F238E27FC236}">
              <a16:creationId xmlns:a16="http://schemas.microsoft.com/office/drawing/2014/main" id="{7F3AE41E-3AF6-4A0B-8985-B3DC08F3EBA9}"/>
            </a:ext>
          </a:extLst>
        </xdr:cNvPr>
        <xdr:cNvCxnSpPr/>
      </xdr:nvCxnSpPr>
      <xdr:spPr>
        <a:xfrm>
          <a:off x="14592300" y="63398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95613</xdr:rowOff>
    </xdr:from>
    <xdr:to>
      <xdr:col>72</xdr:col>
      <xdr:colOff>38100</xdr:colOff>
      <xdr:row>36</xdr:row>
      <xdr:rowOff>25763</xdr:rowOff>
    </xdr:to>
    <xdr:sp macro="" textlink="">
      <xdr:nvSpPr>
        <xdr:cNvPr id="338" name="楕円 337">
          <a:extLst>
            <a:ext uri="{FF2B5EF4-FFF2-40B4-BE49-F238E27FC236}">
              <a16:creationId xmlns:a16="http://schemas.microsoft.com/office/drawing/2014/main" id="{BEF30066-1695-4F03-B259-1E498999DC72}"/>
            </a:ext>
          </a:extLst>
        </xdr:cNvPr>
        <xdr:cNvSpPr/>
      </xdr:nvSpPr>
      <xdr:spPr>
        <a:xfrm>
          <a:off x="13652500" y="609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146413</xdr:rowOff>
    </xdr:from>
    <xdr:to>
      <xdr:col>76</xdr:col>
      <xdr:colOff>114300</xdr:colOff>
      <xdr:row>36</xdr:row>
      <xdr:rowOff>167640</xdr:rowOff>
    </xdr:to>
    <xdr:cxnSp macro="">
      <xdr:nvCxnSpPr>
        <xdr:cNvPr id="339" name="直線コネクタ 338">
          <a:extLst>
            <a:ext uri="{FF2B5EF4-FFF2-40B4-BE49-F238E27FC236}">
              <a16:creationId xmlns:a16="http://schemas.microsoft.com/office/drawing/2014/main" id="{52799A2B-66D2-4078-947A-5259503B6367}"/>
            </a:ext>
          </a:extLst>
        </xdr:cNvPr>
        <xdr:cNvCxnSpPr/>
      </xdr:nvCxnSpPr>
      <xdr:spPr>
        <a:xfrm>
          <a:off x="13703300" y="6147163"/>
          <a:ext cx="889000" cy="192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4173</xdr:rowOff>
    </xdr:from>
    <xdr:to>
      <xdr:col>67</xdr:col>
      <xdr:colOff>101600</xdr:colOff>
      <xdr:row>35</xdr:row>
      <xdr:rowOff>105773</xdr:rowOff>
    </xdr:to>
    <xdr:sp macro="" textlink="">
      <xdr:nvSpPr>
        <xdr:cNvPr id="340" name="楕円 339">
          <a:extLst>
            <a:ext uri="{FF2B5EF4-FFF2-40B4-BE49-F238E27FC236}">
              <a16:creationId xmlns:a16="http://schemas.microsoft.com/office/drawing/2014/main" id="{703EB01B-248C-4110-9283-3E5015C7DF9D}"/>
            </a:ext>
          </a:extLst>
        </xdr:cNvPr>
        <xdr:cNvSpPr/>
      </xdr:nvSpPr>
      <xdr:spPr>
        <a:xfrm>
          <a:off x="12763500" y="600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54973</xdr:rowOff>
    </xdr:from>
    <xdr:to>
      <xdr:col>71</xdr:col>
      <xdr:colOff>177800</xdr:colOff>
      <xdr:row>35</xdr:row>
      <xdr:rowOff>146413</xdr:rowOff>
    </xdr:to>
    <xdr:cxnSp macro="">
      <xdr:nvCxnSpPr>
        <xdr:cNvPr id="341" name="直線コネクタ 340">
          <a:extLst>
            <a:ext uri="{FF2B5EF4-FFF2-40B4-BE49-F238E27FC236}">
              <a16:creationId xmlns:a16="http://schemas.microsoft.com/office/drawing/2014/main" id="{A716016E-3C64-4F0F-874D-A9355EC902E2}"/>
            </a:ext>
          </a:extLst>
        </xdr:cNvPr>
        <xdr:cNvCxnSpPr/>
      </xdr:nvCxnSpPr>
      <xdr:spPr>
        <a:xfrm>
          <a:off x="12814300" y="6055723"/>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69142</xdr:rowOff>
    </xdr:from>
    <xdr:ext cx="405111" cy="259045"/>
    <xdr:sp macro="" textlink="">
      <xdr:nvSpPr>
        <xdr:cNvPr id="342" name="n_1aveValue【一般廃棄物処理施設】&#10;有形固定資産減価償却率">
          <a:extLst>
            <a:ext uri="{FF2B5EF4-FFF2-40B4-BE49-F238E27FC236}">
              <a16:creationId xmlns:a16="http://schemas.microsoft.com/office/drawing/2014/main" id="{0A948C06-855A-4E22-9900-22526E65955E}"/>
            </a:ext>
          </a:extLst>
        </xdr:cNvPr>
        <xdr:cNvSpPr txBox="1"/>
      </xdr:nvSpPr>
      <xdr:spPr>
        <a:xfrm>
          <a:off x="15266044" y="658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160581</xdr:rowOff>
    </xdr:from>
    <xdr:ext cx="405111" cy="259045"/>
    <xdr:sp macro="" textlink="">
      <xdr:nvSpPr>
        <xdr:cNvPr id="343" name="n_2aveValue【一般廃棄物処理施設】&#10;有形固定資産減価償却率">
          <a:extLst>
            <a:ext uri="{FF2B5EF4-FFF2-40B4-BE49-F238E27FC236}">
              <a16:creationId xmlns:a16="http://schemas.microsoft.com/office/drawing/2014/main" id="{C5F62225-979D-4492-BC72-F55E1BD2E4EA}"/>
            </a:ext>
          </a:extLst>
        </xdr:cNvPr>
        <xdr:cNvSpPr txBox="1"/>
      </xdr:nvSpPr>
      <xdr:spPr>
        <a:xfrm>
          <a:off x="14389744" y="6675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160581</xdr:rowOff>
    </xdr:from>
    <xdr:ext cx="405111" cy="259045"/>
    <xdr:sp macro="" textlink="">
      <xdr:nvSpPr>
        <xdr:cNvPr id="344" name="n_3aveValue【一般廃棄物処理施設】&#10;有形固定資産減価償却率">
          <a:extLst>
            <a:ext uri="{FF2B5EF4-FFF2-40B4-BE49-F238E27FC236}">
              <a16:creationId xmlns:a16="http://schemas.microsoft.com/office/drawing/2014/main" id="{5FE105B7-0A86-4DE5-A816-7A46CCA97FB3}"/>
            </a:ext>
          </a:extLst>
        </xdr:cNvPr>
        <xdr:cNvSpPr txBox="1"/>
      </xdr:nvSpPr>
      <xdr:spPr>
        <a:xfrm>
          <a:off x="13500744" y="6675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3827</xdr:rowOff>
    </xdr:from>
    <xdr:ext cx="405111" cy="259045"/>
    <xdr:sp macro="" textlink="">
      <xdr:nvSpPr>
        <xdr:cNvPr id="345" name="n_4aveValue【一般廃棄物処理施設】&#10;有形固定資産減価償却率">
          <a:extLst>
            <a:ext uri="{FF2B5EF4-FFF2-40B4-BE49-F238E27FC236}">
              <a16:creationId xmlns:a16="http://schemas.microsoft.com/office/drawing/2014/main" id="{794FFC6A-93E8-4C35-A2E8-983D36E13E6B}"/>
            </a:ext>
          </a:extLst>
        </xdr:cNvPr>
        <xdr:cNvSpPr txBox="1"/>
      </xdr:nvSpPr>
      <xdr:spPr>
        <a:xfrm>
          <a:off x="12611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132097</xdr:rowOff>
    </xdr:from>
    <xdr:ext cx="405111" cy="259045"/>
    <xdr:sp macro="" textlink="">
      <xdr:nvSpPr>
        <xdr:cNvPr id="346" name="n_1mainValue【一般廃棄物処理施設】&#10;有形固定資産減価償却率">
          <a:extLst>
            <a:ext uri="{FF2B5EF4-FFF2-40B4-BE49-F238E27FC236}">
              <a16:creationId xmlns:a16="http://schemas.microsoft.com/office/drawing/2014/main" id="{09025D42-A852-4F15-8CA2-1AADE58C5509}"/>
            </a:ext>
          </a:extLst>
        </xdr:cNvPr>
        <xdr:cNvSpPr txBox="1"/>
      </xdr:nvSpPr>
      <xdr:spPr>
        <a:xfrm>
          <a:off x="15266044" y="613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63517</xdr:rowOff>
    </xdr:from>
    <xdr:ext cx="405111" cy="259045"/>
    <xdr:sp macro="" textlink="">
      <xdr:nvSpPr>
        <xdr:cNvPr id="347" name="n_2mainValue【一般廃棄物処理施設】&#10;有形固定資産減価償却率">
          <a:extLst>
            <a:ext uri="{FF2B5EF4-FFF2-40B4-BE49-F238E27FC236}">
              <a16:creationId xmlns:a16="http://schemas.microsoft.com/office/drawing/2014/main" id="{0724C1D4-5EFC-479F-AAC9-B403F3B1E257}"/>
            </a:ext>
          </a:extLst>
        </xdr:cNvPr>
        <xdr:cNvSpPr txBox="1"/>
      </xdr:nvSpPr>
      <xdr:spPr>
        <a:xfrm>
          <a:off x="14389744" y="606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42290</xdr:rowOff>
    </xdr:from>
    <xdr:ext cx="405111" cy="259045"/>
    <xdr:sp macro="" textlink="">
      <xdr:nvSpPr>
        <xdr:cNvPr id="348" name="n_3mainValue【一般廃棄物処理施設】&#10;有形固定資産減価償却率">
          <a:extLst>
            <a:ext uri="{FF2B5EF4-FFF2-40B4-BE49-F238E27FC236}">
              <a16:creationId xmlns:a16="http://schemas.microsoft.com/office/drawing/2014/main" id="{B11D6FC2-0C70-4615-8D97-F0EBE938BB2A}"/>
            </a:ext>
          </a:extLst>
        </xdr:cNvPr>
        <xdr:cNvSpPr txBox="1"/>
      </xdr:nvSpPr>
      <xdr:spPr>
        <a:xfrm>
          <a:off x="13500744" y="5871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122300</xdr:rowOff>
    </xdr:from>
    <xdr:ext cx="405111" cy="259045"/>
    <xdr:sp macro="" textlink="">
      <xdr:nvSpPr>
        <xdr:cNvPr id="349" name="n_4mainValue【一般廃棄物処理施設】&#10;有形固定資産減価償却率">
          <a:extLst>
            <a:ext uri="{FF2B5EF4-FFF2-40B4-BE49-F238E27FC236}">
              <a16:creationId xmlns:a16="http://schemas.microsoft.com/office/drawing/2014/main" id="{9A6DBC7A-6E57-46EC-BAF0-7DB7C025EBEF}"/>
            </a:ext>
          </a:extLst>
        </xdr:cNvPr>
        <xdr:cNvSpPr txBox="1"/>
      </xdr:nvSpPr>
      <xdr:spPr>
        <a:xfrm>
          <a:off x="12611744" y="5780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0" name="正方形/長方形 349">
          <a:extLst>
            <a:ext uri="{FF2B5EF4-FFF2-40B4-BE49-F238E27FC236}">
              <a16:creationId xmlns:a16="http://schemas.microsoft.com/office/drawing/2014/main" id="{D85BA6D0-B887-43FD-ACE8-DD271242AC8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1" name="正方形/長方形 350">
          <a:extLst>
            <a:ext uri="{FF2B5EF4-FFF2-40B4-BE49-F238E27FC236}">
              <a16:creationId xmlns:a16="http://schemas.microsoft.com/office/drawing/2014/main" id="{106A9B2C-8E18-4D79-AA43-809E288581A8}"/>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2" name="正方形/長方形 351">
          <a:extLst>
            <a:ext uri="{FF2B5EF4-FFF2-40B4-BE49-F238E27FC236}">
              <a16:creationId xmlns:a16="http://schemas.microsoft.com/office/drawing/2014/main" id="{89167653-4008-47D1-ACAE-B5EAB6667A18}"/>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3" name="正方形/長方形 352">
          <a:extLst>
            <a:ext uri="{FF2B5EF4-FFF2-40B4-BE49-F238E27FC236}">
              <a16:creationId xmlns:a16="http://schemas.microsoft.com/office/drawing/2014/main" id="{82F20B57-2C9E-470C-AD44-54E9765D278E}"/>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4" name="正方形/長方形 353">
          <a:extLst>
            <a:ext uri="{FF2B5EF4-FFF2-40B4-BE49-F238E27FC236}">
              <a16:creationId xmlns:a16="http://schemas.microsoft.com/office/drawing/2014/main" id="{445C6A8A-AD39-4862-87DD-7A8F1AEBF4D9}"/>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5" name="正方形/長方形 354">
          <a:extLst>
            <a:ext uri="{FF2B5EF4-FFF2-40B4-BE49-F238E27FC236}">
              <a16:creationId xmlns:a16="http://schemas.microsoft.com/office/drawing/2014/main" id="{3C2CEC4E-E016-4548-BBB0-BC6ED07C4009}"/>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6" name="正方形/長方形 355">
          <a:extLst>
            <a:ext uri="{FF2B5EF4-FFF2-40B4-BE49-F238E27FC236}">
              <a16:creationId xmlns:a16="http://schemas.microsoft.com/office/drawing/2014/main" id="{25516AA2-66FC-4E49-817E-0230F4CE6CA9}"/>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57" name="正方形/長方形 356">
          <a:extLst>
            <a:ext uri="{FF2B5EF4-FFF2-40B4-BE49-F238E27FC236}">
              <a16:creationId xmlns:a16="http://schemas.microsoft.com/office/drawing/2014/main" id="{6ACBBFC3-7C15-4D84-A8B3-8E5FE6D56223}"/>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58" name="テキスト ボックス 357">
          <a:extLst>
            <a:ext uri="{FF2B5EF4-FFF2-40B4-BE49-F238E27FC236}">
              <a16:creationId xmlns:a16="http://schemas.microsoft.com/office/drawing/2014/main" id="{333A5C97-D819-4415-9C1F-D4D2A2AD9B18}"/>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59" name="直線コネクタ 358">
          <a:extLst>
            <a:ext uri="{FF2B5EF4-FFF2-40B4-BE49-F238E27FC236}">
              <a16:creationId xmlns:a16="http://schemas.microsoft.com/office/drawing/2014/main" id="{A0CF6EA8-F45A-48AA-A181-54415FAB269E}"/>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60" name="直線コネクタ 359">
          <a:extLst>
            <a:ext uri="{FF2B5EF4-FFF2-40B4-BE49-F238E27FC236}">
              <a16:creationId xmlns:a16="http://schemas.microsoft.com/office/drawing/2014/main" id="{1E07883D-EE5E-4EEB-BFB2-031194A1FBE3}"/>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361" name="テキスト ボックス 360">
          <a:extLst>
            <a:ext uri="{FF2B5EF4-FFF2-40B4-BE49-F238E27FC236}">
              <a16:creationId xmlns:a16="http://schemas.microsoft.com/office/drawing/2014/main" id="{1F47D09F-B204-42D4-B150-4A22DBC291CE}"/>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62" name="直線コネクタ 361">
          <a:extLst>
            <a:ext uri="{FF2B5EF4-FFF2-40B4-BE49-F238E27FC236}">
              <a16:creationId xmlns:a16="http://schemas.microsoft.com/office/drawing/2014/main" id="{F33797A6-A79C-4602-9685-70689F7F4EFC}"/>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363" name="テキスト ボックス 362">
          <a:extLst>
            <a:ext uri="{FF2B5EF4-FFF2-40B4-BE49-F238E27FC236}">
              <a16:creationId xmlns:a16="http://schemas.microsoft.com/office/drawing/2014/main" id="{BA78F6BD-FDA5-448C-9EDA-8284BDB7B522}"/>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64" name="直線コネクタ 363">
          <a:extLst>
            <a:ext uri="{FF2B5EF4-FFF2-40B4-BE49-F238E27FC236}">
              <a16:creationId xmlns:a16="http://schemas.microsoft.com/office/drawing/2014/main" id="{FEF3395B-CC2A-4311-883D-D78D7A767E47}"/>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365" name="テキスト ボックス 364">
          <a:extLst>
            <a:ext uri="{FF2B5EF4-FFF2-40B4-BE49-F238E27FC236}">
              <a16:creationId xmlns:a16="http://schemas.microsoft.com/office/drawing/2014/main" id="{51E33002-640E-4993-8C13-3893D0C21FFB}"/>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66" name="直線コネクタ 365">
          <a:extLst>
            <a:ext uri="{FF2B5EF4-FFF2-40B4-BE49-F238E27FC236}">
              <a16:creationId xmlns:a16="http://schemas.microsoft.com/office/drawing/2014/main" id="{F5C85C95-1A1F-4D63-9063-C9B73D9356F6}"/>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367" name="テキスト ボックス 366">
          <a:extLst>
            <a:ext uri="{FF2B5EF4-FFF2-40B4-BE49-F238E27FC236}">
              <a16:creationId xmlns:a16="http://schemas.microsoft.com/office/drawing/2014/main" id="{54EABDC9-DA35-43BA-BFF9-561B59D4DC58}"/>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68" name="直線コネクタ 367">
          <a:extLst>
            <a:ext uri="{FF2B5EF4-FFF2-40B4-BE49-F238E27FC236}">
              <a16:creationId xmlns:a16="http://schemas.microsoft.com/office/drawing/2014/main" id="{09D56F97-EE84-4C81-819F-B6B682E3C2DF}"/>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369" name="テキスト ボックス 368">
          <a:extLst>
            <a:ext uri="{FF2B5EF4-FFF2-40B4-BE49-F238E27FC236}">
              <a16:creationId xmlns:a16="http://schemas.microsoft.com/office/drawing/2014/main" id="{8E8B6D51-AAF3-4C1F-A2F9-42FD6E6303B6}"/>
            </a:ext>
          </a:extLst>
        </xdr:cNvPr>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70" name="直線コネクタ 369">
          <a:extLst>
            <a:ext uri="{FF2B5EF4-FFF2-40B4-BE49-F238E27FC236}">
              <a16:creationId xmlns:a16="http://schemas.microsoft.com/office/drawing/2014/main" id="{907378F1-D90A-41C3-88DF-59AAE7121BDD}"/>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371" name="テキスト ボックス 370">
          <a:extLst>
            <a:ext uri="{FF2B5EF4-FFF2-40B4-BE49-F238E27FC236}">
              <a16:creationId xmlns:a16="http://schemas.microsoft.com/office/drawing/2014/main" id="{D2E362B2-E3BE-4214-B358-F3FE6F3E1C22}"/>
            </a:ext>
          </a:extLst>
        </xdr:cNvPr>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2" name="直線コネクタ 371">
          <a:extLst>
            <a:ext uri="{FF2B5EF4-FFF2-40B4-BE49-F238E27FC236}">
              <a16:creationId xmlns:a16="http://schemas.microsoft.com/office/drawing/2014/main" id="{3DB35E49-9429-4C69-AA99-E498A4E8A607}"/>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73" name="テキスト ボックス 372">
          <a:extLst>
            <a:ext uri="{FF2B5EF4-FFF2-40B4-BE49-F238E27FC236}">
              <a16:creationId xmlns:a16="http://schemas.microsoft.com/office/drawing/2014/main" id="{EDEA9CB0-ACC4-4DCB-A9D7-D1B1C1BC67D4}"/>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4" name="【一般廃棄物処理施設】&#10;一人当たり有形固定資産（償却資産）額グラフ枠">
          <a:extLst>
            <a:ext uri="{FF2B5EF4-FFF2-40B4-BE49-F238E27FC236}">
              <a16:creationId xmlns:a16="http://schemas.microsoft.com/office/drawing/2014/main" id="{E64012AF-8877-45BC-BE14-80C5C1F978F2}"/>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863</xdr:rowOff>
    </xdr:from>
    <xdr:to>
      <xdr:col>116</xdr:col>
      <xdr:colOff>62864</xdr:colOff>
      <xdr:row>42</xdr:row>
      <xdr:rowOff>56266</xdr:rowOff>
    </xdr:to>
    <xdr:cxnSp macro="">
      <xdr:nvCxnSpPr>
        <xdr:cNvPr id="375" name="直線コネクタ 374">
          <a:extLst>
            <a:ext uri="{FF2B5EF4-FFF2-40B4-BE49-F238E27FC236}">
              <a16:creationId xmlns:a16="http://schemas.microsoft.com/office/drawing/2014/main" id="{C732501B-4765-4321-BD31-EACC78892ED0}"/>
            </a:ext>
          </a:extLst>
        </xdr:cNvPr>
        <xdr:cNvCxnSpPr/>
      </xdr:nvCxnSpPr>
      <xdr:spPr>
        <a:xfrm flipV="1">
          <a:off x="22160864" y="5658713"/>
          <a:ext cx="0" cy="1598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60093</xdr:rowOff>
    </xdr:from>
    <xdr:ext cx="534377" cy="259045"/>
    <xdr:sp macro="" textlink="">
      <xdr:nvSpPr>
        <xdr:cNvPr id="376" name="【一般廃棄物処理施設】&#10;一人当たり有形固定資産（償却資産）額最小値テキスト">
          <a:extLst>
            <a:ext uri="{FF2B5EF4-FFF2-40B4-BE49-F238E27FC236}">
              <a16:creationId xmlns:a16="http://schemas.microsoft.com/office/drawing/2014/main" id="{02B15068-AF0B-4654-957D-F196213362A4}"/>
            </a:ext>
          </a:extLst>
        </xdr:cNvPr>
        <xdr:cNvSpPr txBox="1"/>
      </xdr:nvSpPr>
      <xdr:spPr>
        <a:xfrm>
          <a:off x="22199600" y="7260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56266</xdr:rowOff>
    </xdr:from>
    <xdr:to>
      <xdr:col>116</xdr:col>
      <xdr:colOff>152400</xdr:colOff>
      <xdr:row>42</xdr:row>
      <xdr:rowOff>56266</xdr:rowOff>
    </xdr:to>
    <xdr:cxnSp macro="">
      <xdr:nvCxnSpPr>
        <xdr:cNvPr id="377" name="直線コネクタ 376">
          <a:extLst>
            <a:ext uri="{FF2B5EF4-FFF2-40B4-BE49-F238E27FC236}">
              <a16:creationId xmlns:a16="http://schemas.microsoft.com/office/drawing/2014/main" id="{4FC82B16-E77B-4015-BAAB-B18CEB46DFF3}"/>
            </a:ext>
          </a:extLst>
        </xdr:cNvPr>
        <xdr:cNvCxnSpPr/>
      </xdr:nvCxnSpPr>
      <xdr:spPr>
        <a:xfrm>
          <a:off x="22072600" y="7257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118990</xdr:rowOff>
    </xdr:from>
    <xdr:ext cx="599010" cy="259045"/>
    <xdr:sp macro="" textlink="">
      <xdr:nvSpPr>
        <xdr:cNvPr id="378" name="【一般廃棄物処理施設】&#10;一人当たり有形固定資産（償却資産）額最大値テキスト">
          <a:extLst>
            <a:ext uri="{FF2B5EF4-FFF2-40B4-BE49-F238E27FC236}">
              <a16:creationId xmlns:a16="http://schemas.microsoft.com/office/drawing/2014/main" id="{94E5B2BF-8DCE-49E2-8435-09145C4116B3}"/>
            </a:ext>
          </a:extLst>
        </xdr:cNvPr>
        <xdr:cNvSpPr txBox="1"/>
      </xdr:nvSpPr>
      <xdr:spPr>
        <a:xfrm>
          <a:off x="22199600" y="5433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863</xdr:rowOff>
    </xdr:from>
    <xdr:to>
      <xdr:col>116</xdr:col>
      <xdr:colOff>152400</xdr:colOff>
      <xdr:row>33</xdr:row>
      <xdr:rowOff>863</xdr:rowOff>
    </xdr:to>
    <xdr:cxnSp macro="">
      <xdr:nvCxnSpPr>
        <xdr:cNvPr id="379" name="直線コネクタ 378">
          <a:extLst>
            <a:ext uri="{FF2B5EF4-FFF2-40B4-BE49-F238E27FC236}">
              <a16:creationId xmlns:a16="http://schemas.microsoft.com/office/drawing/2014/main" id="{7D719878-3D8A-4FB1-A842-C414EE6494F1}"/>
            </a:ext>
          </a:extLst>
        </xdr:cNvPr>
        <xdr:cNvCxnSpPr/>
      </xdr:nvCxnSpPr>
      <xdr:spPr>
        <a:xfrm>
          <a:off x="22072600" y="5658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51804</xdr:rowOff>
    </xdr:from>
    <xdr:ext cx="599010" cy="259045"/>
    <xdr:sp macro="" textlink="">
      <xdr:nvSpPr>
        <xdr:cNvPr id="380" name="【一般廃棄物処理施設】&#10;一人当たり有形固定資産（償却資産）額平均値テキスト">
          <a:extLst>
            <a:ext uri="{FF2B5EF4-FFF2-40B4-BE49-F238E27FC236}">
              <a16:creationId xmlns:a16="http://schemas.microsoft.com/office/drawing/2014/main" id="{3A4B3CAE-7348-464E-8389-63DC189DDE99}"/>
            </a:ext>
          </a:extLst>
        </xdr:cNvPr>
        <xdr:cNvSpPr txBox="1"/>
      </xdr:nvSpPr>
      <xdr:spPr>
        <a:xfrm>
          <a:off x="22199600" y="65669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28927</xdr:rowOff>
    </xdr:from>
    <xdr:to>
      <xdr:col>116</xdr:col>
      <xdr:colOff>114300</xdr:colOff>
      <xdr:row>39</xdr:row>
      <xdr:rowOff>130527</xdr:rowOff>
    </xdr:to>
    <xdr:sp macro="" textlink="">
      <xdr:nvSpPr>
        <xdr:cNvPr id="381" name="フローチャート: 判断 380">
          <a:extLst>
            <a:ext uri="{FF2B5EF4-FFF2-40B4-BE49-F238E27FC236}">
              <a16:creationId xmlns:a16="http://schemas.microsoft.com/office/drawing/2014/main" id="{5E695ADA-6480-4D3F-9004-B53AC5193D83}"/>
            </a:ext>
          </a:extLst>
        </xdr:cNvPr>
        <xdr:cNvSpPr/>
      </xdr:nvSpPr>
      <xdr:spPr>
        <a:xfrm>
          <a:off x="22110700" y="6715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103029</xdr:rowOff>
    </xdr:from>
    <xdr:to>
      <xdr:col>112</xdr:col>
      <xdr:colOff>38100</xdr:colOff>
      <xdr:row>40</xdr:row>
      <xdr:rowOff>33179</xdr:rowOff>
    </xdr:to>
    <xdr:sp macro="" textlink="">
      <xdr:nvSpPr>
        <xdr:cNvPr id="382" name="フローチャート: 判断 381">
          <a:extLst>
            <a:ext uri="{FF2B5EF4-FFF2-40B4-BE49-F238E27FC236}">
              <a16:creationId xmlns:a16="http://schemas.microsoft.com/office/drawing/2014/main" id="{EF013FEA-9BA8-44A3-8BAA-C76C37AD6E77}"/>
            </a:ext>
          </a:extLst>
        </xdr:cNvPr>
        <xdr:cNvSpPr/>
      </xdr:nvSpPr>
      <xdr:spPr>
        <a:xfrm>
          <a:off x="21272500" y="6789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111572</xdr:rowOff>
    </xdr:from>
    <xdr:to>
      <xdr:col>107</xdr:col>
      <xdr:colOff>101600</xdr:colOff>
      <xdr:row>40</xdr:row>
      <xdr:rowOff>41722</xdr:rowOff>
    </xdr:to>
    <xdr:sp macro="" textlink="">
      <xdr:nvSpPr>
        <xdr:cNvPr id="383" name="フローチャート: 判断 382">
          <a:extLst>
            <a:ext uri="{FF2B5EF4-FFF2-40B4-BE49-F238E27FC236}">
              <a16:creationId xmlns:a16="http://schemas.microsoft.com/office/drawing/2014/main" id="{04364FAE-EFA4-4BFF-96D6-F0406520FC78}"/>
            </a:ext>
          </a:extLst>
        </xdr:cNvPr>
        <xdr:cNvSpPr/>
      </xdr:nvSpPr>
      <xdr:spPr>
        <a:xfrm>
          <a:off x="20383500" y="6798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119364</xdr:rowOff>
    </xdr:from>
    <xdr:to>
      <xdr:col>102</xdr:col>
      <xdr:colOff>165100</xdr:colOff>
      <xdr:row>40</xdr:row>
      <xdr:rowOff>49514</xdr:rowOff>
    </xdr:to>
    <xdr:sp macro="" textlink="">
      <xdr:nvSpPr>
        <xdr:cNvPr id="384" name="フローチャート: 判断 383">
          <a:extLst>
            <a:ext uri="{FF2B5EF4-FFF2-40B4-BE49-F238E27FC236}">
              <a16:creationId xmlns:a16="http://schemas.microsoft.com/office/drawing/2014/main" id="{EB9B442C-2CA4-4CA3-9965-CC790FA07D09}"/>
            </a:ext>
          </a:extLst>
        </xdr:cNvPr>
        <xdr:cNvSpPr/>
      </xdr:nvSpPr>
      <xdr:spPr>
        <a:xfrm>
          <a:off x="19494500" y="680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136520</xdr:rowOff>
    </xdr:from>
    <xdr:to>
      <xdr:col>98</xdr:col>
      <xdr:colOff>38100</xdr:colOff>
      <xdr:row>40</xdr:row>
      <xdr:rowOff>66670</xdr:rowOff>
    </xdr:to>
    <xdr:sp macro="" textlink="">
      <xdr:nvSpPr>
        <xdr:cNvPr id="385" name="フローチャート: 判断 384">
          <a:extLst>
            <a:ext uri="{FF2B5EF4-FFF2-40B4-BE49-F238E27FC236}">
              <a16:creationId xmlns:a16="http://schemas.microsoft.com/office/drawing/2014/main" id="{255B3F4A-A46A-49EA-950B-3ADE45CA4982}"/>
            </a:ext>
          </a:extLst>
        </xdr:cNvPr>
        <xdr:cNvSpPr/>
      </xdr:nvSpPr>
      <xdr:spPr>
        <a:xfrm>
          <a:off x="18605500" y="682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6" name="テキスト ボックス 385">
          <a:extLst>
            <a:ext uri="{FF2B5EF4-FFF2-40B4-BE49-F238E27FC236}">
              <a16:creationId xmlns:a16="http://schemas.microsoft.com/office/drawing/2014/main" id="{B70CB6C5-513C-4385-86DB-66211D42F43A}"/>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7" name="テキスト ボックス 386">
          <a:extLst>
            <a:ext uri="{FF2B5EF4-FFF2-40B4-BE49-F238E27FC236}">
              <a16:creationId xmlns:a16="http://schemas.microsoft.com/office/drawing/2014/main" id="{9EB18DF9-3D94-46FE-8EF3-4000E9B0D7F5}"/>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8" name="テキスト ボックス 387">
          <a:extLst>
            <a:ext uri="{FF2B5EF4-FFF2-40B4-BE49-F238E27FC236}">
              <a16:creationId xmlns:a16="http://schemas.microsoft.com/office/drawing/2014/main" id="{704FB5E7-EAB2-471E-954F-949D3230A352}"/>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9" name="テキスト ボックス 388">
          <a:extLst>
            <a:ext uri="{FF2B5EF4-FFF2-40B4-BE49-F238E27FC236}">
              <a16:creationId xmlns:a16="http://schemas.microsoft.com/office/drawing/2014/main" id="{0D71638D-B6EC-41E1-81EC-BACC18C798D4}"/>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0" name="テキスト ボックス 389">
          <a:extLst>
            <a:ext uri="{FF2B5EF4-FFF2-40B4-BE49-F238E27FC236}">
              <a16:creationId xmlns:a16="http://schemas.microsoft.com/office/drawing/2014/main" id="{BF1551A2-28B8-46D4-923F-8DB8365F6BCD}"/>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42</xdr:row>
      <xdr:rowOff>5466</xdr:rowOff>
    </xdr:from>
    <xdr:to>
      <xdr:col>116</xdr:col>
      <xdr:colOff>114300</xdr:colOff>
      <xdr:row>42</xdr:row>
      <xdr:rowOff>107066</xdr:rowOff>
    </xdr:to>
    <xdr:sp macro="" textlink="">
      <xdr:nvSpPr>
        <xdr:cNvPr id="391" name="楕円 390">
          <a:extLst>
            <a:ext uri="{FF2B5EF4-FFF2-40B4-BE49-F238E27FC236}">
              <a16:creationId xmlns:a16="http://schemas.microsoft.com/office/drawing/2014/main" id="{C01B3982-A862-40AC-B015-057D504F93E2}"/>
            </a:ext>
          </a:extLst>
        </xdr:cNvPr>
        <xdr:cNvSpPr/>
      </xdr:nvSpPr>
      <xdr:spPr>
        <a:xfrm>
          <a:off x="22110700" y="720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91843</xdr:rowOff>
    </xdr:from>
    <xdr:ext cx="534377" cy="259045"/>
    <xdr:sp macro="" textlink="">
      <xdr:nvSpPr>
        <xdr:cNvPr id="392" name="【一般廃棄物処理施設】&#10;一人当たり有形固定資産（償却資産）額該当値テキスト">
          <a:extLst>
            <a:ext uri="{FF2B5EF4-FFF2-40B4-BE49-F238E27FC236}">
              <a16:creationId xmlns:a16="http://schemas.microsoft.com/office/drawing/2014/main" id="{6314A6D7-3B34-4A06-AF44-63BA231F988E}"/>
            </a:ext>
          </a:extLst>
        </xdr:cNvPr>
        <xdr:cNvSpPr txBox="1"/>
      </xdr:nvSpPr>
      <xdr:spPr>
        <a:xfrm>
          <a:off x="22199600" y="7121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42</xdr:row>
      <xdr:rowOff>6204</xdr:rowOff>
    </xdr:from>
    <xdr:to>
      <xdr:col>112</xdr:col>
      <xdr:colOff>38100</xdr:colOff>
      <xdr:row>42</xdr:row>
      <xdr:rowOff>107804</xdr:rowOff>
    </xdr:to>
    <xdr:sp macro="" textlink="">
      <xdr:nvSpPr>
        <xdr:cNvPr id="393" name="楕円 392">
          <a:extLst>
            <a:ext uri="{FF2B5EF4-FFF2-40B4-BE49-F238E27FC236}">
              <a16:creationId xmlns:a16="http://schemas.microsoft.com/office/drawing/2014/main" id="{85E23CFE-6DC4-47C9-9658-8502293C13E4}"/>
            </a:ext>
          </a:extLst>
        </xdr:cNvPr>
        <xdr:cNvSpPr/>
      </xdr:nvSpPr>
      <xdr:spPr>
        <a:xfrm>
          <a:off x="21272500" y="7207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56266</xdr:rowOff>
    </xdr:from>
    <xdr:to>
      <xdr:col>116</xdr:col>
      <xdr:colOff>63500</xdr:colOff>
      <xdr:row>42</xdr:row>
      <xdr:rowOff>57004</xdr:rowOff>
    </xdr:to>
    <xdr:cxnSp macro="">
      <xdr:nvCxnSpPr>
        <xdr:cNvPr id="394" name="直線コネクタ 393">
          <a:extLst>
            <a:ext uri="{FF2B5EF4-FFF2-40B4-BE49-F238E27FC236}">
              <a16:creationId xmlns:a16="http://schemas.microsoft.com/office/drawing/2014/main" id="{39D40E7E-8725-427E-AED9-1EEE7637077D}"/>
            </a:ext>
          </a:extLst>
        </xdr:cNvPr>
        <xdr:cNvCxnSpPr/>
      </xdr:nvCxnSpPr>
      <xdr:spPr>
        <a:xfrm flipV="1">
          <a:off x="21323300" y="7257166"/>
          <a:ext cx="838200" cy="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42</xdr:row>
      <xdr:rowOff>6972</xdr:rowOff>
    </xdr:from>
    <xdr:to>
      <xdr:col>107</xdr:col>
      <xdr:colOff>101600</xdr:colOff>
      <xdr:row>42</xdr:row>
      <xdr:rowOff>108572</xdr:rowOff>
    </xdr:to>
    <xdr:sp macro="" textlink="">
      <xdr:nvSpPr>
        <xdr:cNvPr id="395" name="楕円 394">
          <a:extLst>
            <a:ext uri="{FF2B5EF4-FFF2-40B4-BE49-F238E27FC236}">
              <a16:creationId xmlns:a16="http://schemas.microsoft.com/office/drawing/2014/main" id="{708B4F8D-070D-47D5-BB48-A38640C7358A}"/>
            </a:ext>
          </a:extLst>
        </xdr:cNvPr>
        <xdr:cNvSpPr/>
      </xdr:nvSpPr>
      <xdr:spPr>
        <a:xfrm>
          <a:off x="20383500" y="720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57004</xdr:rowOff>
    </xdr:from>
    <xdr:to>
      <xdr:col>111</xdr:col>
      <xdr:colOff>177800</xdr:colOff>
      <xdr:row>42</xdr:row>
      <xdr:rowOff>57772</xdr:rowOff>
    </xdr:to>
    <xdr:cxnSp macro="">
      <xdr:nvCxnSpPr>
        <xdr:cNvPr id="396" name="直線コネクタ 395">
          <a:extLst>
            <a:ext uri="{FF2B5EF4-FFF2-40B4-BE49-F238E27FC236}">
              <a16:creationId xmlns:a16="http://schemas.microsoft.com/office/drawing/2014/main" id="{1AA4D186-C001-4725-9BEF-11221352063E}"/>
            </a:ext>
          </a:extLst>
        </xdr:cNvPr>
        <xdr:cNvCxnSpPr/>
      </xdr:nvCxnSpPr>
      <xdr:spPr>
        <a:xfrm flipV="1">
          <a:off x="20434300" y="7257904"/>
          <a:ext cx="889000" cy="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42</xdr:row>
      <xdr:rowOff>4914</xdr:rowOff>
    </xdr:from>
    <xdr:to>
      <xdr:col>102</xdr:col>
      <xdr:colOff>165100</xdr:colOff>
      <xdr:row>42</xdr:row>
      <xdr:rowOff>106514</xdr:rowOff>
    </xdr:to>
    <xdr:sp macro="" textlink="">
      <xdr:nvSpPr>
        <xdr:cNvPr id="397" name="楕円 396">
          <a:extLst>
            <a:ext uri="{FF2B5EF4-FFF2-40B4-BE49-F238E27FC236}">
              <a16:creationId xmlns:a16="http://schemas.microsoft.com/office/drawing/2014/main" id="{8EDB26A7-2BA8-4C4E-BF21-9F7CE9F2B197}"/>
            </a:ext>
          </a:extLst>
        </xdr:cNvPr>
        <xdr:cNvSpPr/>
      </xdr:nvSpPr>
      <xdr:spPr>
        <a:xfrm>
          <a:off x="19494500" y="720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42</xdr:row>
      <xdr:rowOff>55714</xdr:rowOff>
    </xdr:from>
    <xdr:to>
      <xdr:col>107</xdr:col>
      <xdr:colOff>50800</xdr:colOff>
      <xdr:row>42</xdr:row>
      <xdr:rowOff>57772</xdr:rowOff>
    </xdr:to>
    <xdr:cxnSp macro="">
      <xdr:nvCxnSpPr>
        <xdr:cNvPr id="398" name="直線コネクタ 397">
          <a:extLst>
            <a:ext uri="{FF2B5EF4-FFF2-40B4-BE49-F238E27FC236}">
              <a16:creationId xmlns:a16="http://schemas.microsoft.com/office/drawing/2014/main" id="{7E4B4520-29B6-4B90-8236-525D3D8A487F}"/>
            </a:ext>
          </a:extLst>
        </xdr:cNvPr>
        <xdr:cNvCxnSpPr/>
      </xdr:nvCxnSpPr>
      <xdr:spPr>
        <a:xfrm>
          <a:off x="19545300" y="7256614"/>
          <a:ext cx="889000" cy="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42</xdr:row>
      <xdr:rowOff>5286</xdr:rowOff>
    </xdr:from>
    <xdr:to>
      <xdr:col>98</xdr:col>
      <xdr:colOff>38100</xdr:colOff>
      <xdr:row>42</xdr:row>
      <xdr:rowOff>106886</xdr:rowOff>
    </xdr:to>
    <xdr:sp macro="" textlink="">
      <xdr:nvSpPr>
        <xdr:cNvPr id="399" name="楕円 398">
          <a:extLst>
            <a:ext uri="{FF2B5EF4-FFF2-40B4-BE49-F238E27FC236}">
              <a16:creationId xmlns:a16="http://schemas.microsoft.com/office/drawing/2014/main" id="{D8626930-2D40-4B27-8A63-7597BAE7E296}"/>
            </a:ext>
          </a:extLst>
        </xdr:cNvPr>
        <xdr:cNvSpPr/>
      </xdr:nvSpPr>
      <xdr:spPr>
        <a:xfrm>
          <a:off x="18605500" y="720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42</xdr:row>
      <xdr:rowOff>55714</xdr:rowOff>
    </xdr:from>
    <xdr:to>
      <xdr:col>102</xdr:col>
      <xdr:colOff>114300</xdr:colOff>
      <xdr:row>42</xdr:row>
      <xdr:rowOff>56086</xdr:rowOff>
    </xdr:to>
    <xdr:cxnSp macro="">
      <xdr:nvCxnSpPr>
        <xdr:cNvPr id="400" name="直線コネクタ 399">
          <a:extLst>
            <a:ext uri="{FF2B5EF4-FFF2-40B4-BE49-F238E27FC236}">
              <a16:creationId xmlns:a16="http://schemas.microsoft.com/office/drawing/2014/main" id="{3B596D63-230D-4CDF-A347-E49C18BF941A}"/>
            </a:ext>
          </a:extLst>
        </xdr:cNvPr>
        <xdr:cNvCxnSpPr/>
      </xdr:nvCxnSpPr>
      <xdr:spPr>
        <a:xfrm flipV="1">
          <a:off x="18656300" y="7256614"/>
          <a:ext cx="889000" cy="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49706</xdr:rowOff>
    </xdr:from>
    <xdr:ext cx="599010" cy="259045"/>
    <xdr:sp macro="" textlink="">
      <xdr:nvSpPr>
        <xdr:cNvPr id="401" name="n_1aveValue【一般廃棄物処理施設】&#10;一人当たり有形固定資産（償却資産）額">
          <a:extLst>
            <a:ext uri="{FF2B5EF4-FFF2-40B4-BE49-F238E27FC236}">
              <a16:creationId xmlns:a16="http://schemas.microsoft.com/office/drawing/2014/main" id="{A2D1D6C1-6381-4A7B-A3DF-45DCC62164B0}"/>
            </a:ext>
          </a:extLst>
        </xdr:cNvPr>
        <xdr:cNvSpPr txBox="1"/>
      </xdr:nvSpPr>
      <xdr:spPr>
        <a:xfrm>
          <a:off x="21011095" y="6564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58249</xdr:rowOff>
    </xdr:from>
    <xdr:ext cx="599010" cy="259045"/>
    <xdr:sp macro="" textlink="">
      <xdr:nvSpPr>
        <xdr:cNvPr id="402" name="n_2aveValue【一般廃棄物処理施設】&#10;一人当たり有形固定資産（償却資産）額">
          <a:extLst>
            <a:ext uri="{FF2B5EF4-FFF2-40B4-BE49-F238E27FC236}">
              <a16:creationId xmlns:a16="http://schemas.microsoft.com/office/drawing/2014/main" id="{89C57AA5-726D-4991-AF35-2E505E7022B0}"/>
            </a:ext>
          </a:extLst>
        </xdr:cNvPr>
        <xdr:cNvSpPr txBox="1"/>
      </xdr:nvSpPr>
      <xdr:spPr>
        <a:xfrm>
          <a:off x="20134795" y="6573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66041</xdr:rowOff>
    </xdr:from>
    <xdr:ext cx="599010" cy="259045"/>
    <xdr:sp macro="" textlink="">
      <xdr:nvSpPr>
        <xdr:cNvPr id="403" name="n_3aveValue【一般廃棄物処理施設】&#10;一人当たり有形固定資産（償却資産）額">
          <a:extLst>
            <a:ext uri="{FF2B5EF4-FFF2-40B4-BE49-F238E27FC236}">
              <a16:creationId xmlns:a16="http://schemas.microsoft.com/office/drawing/2014/main" id="{D7BC2CA8-09DE-4EFF-939D-F79E66F01169}"/>
            </a:ext>
          </a:extLst>
        </xdr:cNvPr>
        <xdr:cNvSpPr txBox="1"/>
      </xdr:nvSpPr>
      <xdr:spPr>
        <a:xfrm>
          <a:off x="19245795" y="6581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83197</xdr:rowOff>
    </xdr:from>
    <xdr:ext cx="599010" cy="259045"/>
    <xdr:sp macro="" textlink="">
      <xdr:nvSpPr>
        <xdr:cNvPr id="404" name="n_4aveValue【一般廃棄物処理施設】&#10;一人当たり有形固定資産（償却資産）額">
          <a:extLst>
            <a:ext uri="{FF2B5EF4-FFF2-40B4-BE49-F238E27FC236}">
              <a16:creationId xmlns:a16="http://schemas.microsoft.com/office/drawing/2014/main" id="{EFD603A5-31C8-4DD2-8927-88E3EE57C019}"/>
            </a:ext>
          </a:extLst>
        </xdr:cNvPr>
        <xdr:cNvSpPr txBox="1"/>
      </xdr:nvSpPr>
      <xdr:spPr>
        <a:xfrm>
          <a:off x="18356795" y="6598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42</xdr:row>
      <xdr:rowOff>98931</xdr:rowOff>
    </xdr:from>
    <xdr:ext cx="534377" cy="259045"/>
    <xdr:sp macro="" textlink="">
      <xdr:nvSpPr>
        <xdr:cNvPr id="405" name="n_1mainValue【一般廃棄物処理施設】&#10;一人当たり有形固定資産（償却資産）額">
          <a:extLst>
            <a:ext uri="{FF2B5EF4-FFF2-40B4-BE49-F238E27FC236}">
              <a16:creationId xmlns:a16="http://schemas.microsoft.com/office/drawing/2014/main" id="{710247E3-8652-4D86-A4E4-CC283DF2AA23}"/>
            </a:ext>
          </a:extLst>
        </xdr:cNvPr>
        <xdr:cNvSpPr txBox="1"/>
      </xdr:nvSpPr>
      <xdr:spPr>
        <a:xfrm>
          <a:off x="21043411" y="7299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99699</xdr:rowOff>
    </xdr:from>
    <xdr:ext cx="534377" cy="259045"/>
    <xdr:sp macro="" textlink="">
      <xdr:nvSpPr>
        <xdr:cNvPr id="406" name="n_2mainValue【一般廃棄物処理施設】&#10;一人当たり有形固定資産（償却資産）額">
          <a:extLst>
            <a:ext uri="{FF2B5EF4-FFF2-40B4-BE49-F238E27FC236}">
              <a16:creationId xmlns:a16="http://schemas.microsoft.com/office/drawing/2014/main" id="{774E45B5-7520-4EFE-82CF-40CD58998FFA}"/>
            </a:ext>
          </a:extLst>
        </xdr:cNvPr>
        <xdr:cNvSpPr txBox="1"/>
      </xdr:nvSpPr>
      <xdr:spPr>
        <a:xfrm>
          <a:off x="20167111" y="7300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97641</xdr:rowOff>
    </xdr:from>
    <xdr:ext cx="534377" cy="259045"/>
    <xdr:sp macro="" textlink="">
      <xdr:nvSpPr>
        <xdr:cNvPr id="407" name="n_3mainValue【一般廃棄物処理施設】&#10;一人当たり有形固定資産（償却資産）額">
          <a:extLst>
            <a:ext uri="{FF2B5EF4-FFF2-40B4-BE49-F238E27FC236}">
              <a16:creationId xmlns:a16="http://schemas.microsoft.com/office/drawing/2014/main" id="{69E9F124-DF7B-48EE-90F2-3FED5C055473}"/>
            </a:ext>
          </a:extLst>
        </xdr:cNvPr>
        <xdr:cNvSpPr txBox="1"/>
      </xdr:nvSpPr>
      <xdr:spPr>
        <a:xfrm>
          <a:off x="19278111" y="7298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42</xdr:row>
      <xdr:rowOff>98013</xdr:rowOff>
    </xdr:from>
    <xdr:ext cx="534377" cy="259045"/>
    <xdr:sp macro="" textlink="">
      <xdr:nvSpPr>
        <xdr:cNvPr id="408" name="n_4mainValue【一般廃棄物処理施設】&#10;一人当たり有形固定資産（償却資産）額">
          <a:extLst>
            <a:ext uri="{FF2B5EF4-FFF2-40B4-BE49-F238E27FC236}">
              <a16:creationId xmlns:a16="http://schemas.microsoft.com/office/drawing/2014/main" id="{95FE1B78-1959-4140-A90C-7D496F8CBD25}"/>
            </a:ext>
          </a:extLst>
        </xdr:cNvPr>
        <xdr:cNvSpPr txBox="1"/>
      </xdr:nvSpPr>
      <xdr:spPr>
        <a:xfrm>
          <a:off x="18389111" y="7298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9" name="正方形/長方形 408">
          <a:extLst>
            <a:ext uri="{FF2B5EF4-FFF2-40B4-BE49-F238E27FC236}">
              <a16:creationId xmlns:a16="http://schemas.microsoft.com/office/drawing/2014/main" id="{1B88E3DE-0452-4D71-88A9-F52207F6362D}"/>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0" name="正方形/長方形 409">
          <a:extLst>
            <a:ext uri="{FF2B5EF4-FFF2-40B4-BE49-F238E27FC236}">
              <a16:creationId xmlns:a16="http://schemas.microsoft.com/office/drawing/2014/main" id="{016973CF-0688-4C8C-A6F6-7444ADD63D2A}"/>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1" name="正方形/長方形 410">
          <a:extLst>
            <a:ext uri="{FF2B5EF4-FFF2-40B4-BE49-F238E27FC236}">
              <a16:creationId xmlns:a16="http://schemas.microsoft.com/office/drawing/2014/main" id="{E598CA16-7A68-4AD6-825E-302B410C7F16}"/>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2" name="正方形/長方形 411">
          <a:extLst>
            <a:ext uri="{FF2B5EF4-FFF2-40B4-BE49-F238E27FC236}">
              <a16:creationId xmlns:a16="http://schemas.microsoft.com/office/drawing/2014/main" id="{60E7ADE6-7ED7-418B-B96D-C087EA79D9CE}"/>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3" name="正方形/長方形 412">
          <a:extLst>
            <a:ext uri="{FF2B5EF4-FFF2-40B4-BE49-F238E27FC236}">
              <a16:creationId xmlns:a16="http://schemas.microsoft.com/office/drawing/2014/main" id="{1176BC39-04CB-4406-9720-B79A9F87195D}"/>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4" name="正方形/長方形 413">
          <a:extLst>
            <a:ext uri="{FF2B5EF4-FFF2-40B4-BE49-F238E27FC236}">
              <a16:creationId xmlns:a16="http://schemas.microsoft.com/office/drawing/2014/main" id="{5D68E0BA-41D5-4693-A4FF-71FA04A5E104}"/>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5" name="正方形/長方形 414">
          <a:extLst>
            <a:ext uri="{FF2B5EF4-FFF2-40B4-BE49-F238E27FC236}">
              <a16:creationId xmlns:a16="http://schemas.microsoft.com/office/drawing/2014/main" id="{4A27F579-FCC4-48E8-92C4-FE28E7CF3BE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6" name="正方形/長方形 415">
          <a:extLst>
            <a:ext uri="{FF2B5EF4-FFF2-40B4-BE49-F238E27FC236}">
              <a16:creationId xmlns:a16="http://schemas.microsoft.com/office/drawing/2014/main" id="{14B42173-DB66-4B0B-AF8F-88C6CF3B3A3E}"/>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17" name="正方形/長方形 416">
          <a:extLst>
            <a:ext uri="{FF2B5EF4-FFF2-40B4-BE49-F238E27FC236}">
              <a16:creationId xmlns:a16="http://schemas.microsoft.com/office/drawing/2014/main" id="{58F1FBC2-34B5-4392-AEB9-EF343CA80226}"/>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18" name="正方形/長方形 417">
          <a:extLst>
            <a:ext uri="{FF2B5EF4-FFF2-40B4-BE49-F238E27FC236}">
              <a16:creationId xmlns:a16="http://schemas.microsoft.com/office/drawing/2014/main" id="{7216564F-28DF-4BB0-8ACA-C76F00D7B0CA}"/>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19" name="正方形/長方形 418">
          <a:extLst>
            <a:ext uri="{FF2B5EF4-FFF2-40B4-BE49-F238E27FC236}">
              <a16:creationId xmlns:a16="http://schemas.microsoft.com/office/drawing/2014/main" id="{D49D389C-8228-43A3-961B-CD6BC0B3C667}"/>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20" name="正方形/長方形 419">
          <a:extLst>
            <a:ext uri="{FF2B5EF4-FFF2-40B4-BE49-F238E27FC236}">
              <a16:creationId xmlns:a16="http://schemas.microsoft.com/office/drawing/2014/main" id="{972D5826-9928-423A-9EF9-69E3B108AE73}"/>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21" name="正方形/長方形 420">
          <a:extLst>
            <a:ext uri="{FF2B5EF4-FFF2-40B4-BE49-F238E27FC236}">
              <a16:creationId xmlns:a16="http://schemas.microsoft.com/office/drawing/2014/main" id="{2F7AA484-CA15-4EC3-90EC-5841CBEFD3CE}"/>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22" name="正方形/長方形 421">
          <a:extLst>
            <a:ext uri="{FF2B5EF4-FFF2-40B4-BE49-F238E27FC236}">
              <a16:creationId xmlns:a16="http://schemas.microsoft.com/office/drawing/2014/main" id="{4328AB18-6B00-4DE4-8BF9-2083327F6814}"/>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23" name="正方形/長方形 422">
          <a:extLst>
            <a:ext uri="{FF2B5EF4-FFF2-40B4-BE49-F238E27FC236}">
              <a16:creationId xmlns:a16="http://schemas.microsoft.com/office/drawing/2014/main" id="{A28DA01B-4BE6-484E-A3FD-BEDB98A73EC2}"/>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24" name="正方形/長方形 423">
          <a:extLst>
            <a:ext uri="{FF2B5EF4-FFF2-40B4-BE49-F238E27FC236}">
              <a16:creationId xmlns:a16="http://schemas.microsoft.com/office/drawing/2014/main" id="{5DE95F75-B461-4F14-8DA2-DD23E5A1BE2F}"/>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25" name="正方形/長方形 424">
          <a:extLst>
            <a:ext uri="{FF2B5EF4-FFF2-40B4-BE49-F238E27FC236}">
              <a16:creationId xmlns:a16="http://schemas.microsoft.com/office/drawing/2014/main" id="{EF6CB9C4-A16F-4FEF-BEB1-F44EEDD8910B}"/>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26" name="正方形/長方形 425">
          <a:extLst>
            <a:ext uri="{FF2B5EF4-FFF2-40B4-BE49-F238E27FC236}">
              <a16:creationId xmlns:a16="http://schemas.microsoft.com/office/drawing/2014/main" id="{6E9D51AF-C244-4B83-B984-8E3218BFAD63}"/>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27" name="正方形/長方形 426">
          <a:extLst>
            <a:ext uri="{FF2B5EF4-FFF2-40B4-BE49-F238E27FC236}">
              <a16:creationId xmlns:a16="http://schemas.microsoft.com/office/drawing/2014/main" id="{449994F1-40BF-4363-A6EF-C9061C2E3AA2}"/>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28" name="正方形/長方形 427">
          <a:extLst>
            <a:ext uri="{FF2B5EF4-FFF2-40B4-BE49-F238E27FC236}">
              <a16:creationId xmlns:a16="http://schemas.microsoft.com/office/drawing/2014/main" id="{8E132D02-534B-442A-B0BB-EF97D4730F18}"/>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29" name="正方形/長方形 428">
          <a:extLst>
            <a:ext uri="{FF2B5EF4-FFF2-40B4-BE49-F238E27FC236}">
              <a16:creationId xmlns:a16="http://schemas.microsoft.com/office/drawing/2014/main" id="{EC106DEC-D62B-40AC-92BC-46994D48FCE7}"/>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30" name="正方形/長方形 429">
          <a:extLst>
            <a:ext uri="{FF2B5EF4-FFF2-40B4-BE49-F238E27FC236}">
              <a16:creationId xmlns:a16="http://schemas.microsoft.com/office/drawing/2014/main" id="{D20BF927-EDBF-41FF-8F45-41E16DDA0118}"/>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31" name="正方形/長方形 430">
          <a:extLst>
            <a:ext uri="{FF2B5EF4-FFF2-40B4-BE49-F238E27FC236}">
              <a16:creationId xmlns:a16="http://schemas.microsoft.com/office/drawing/2014/main" id="{19D87D0E-7750-42E4-BA3D-05154C0CE2F8}"/>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32" name="正方形/長方形 431">
          <a:extLst>
            <a:ext uri="{FF2B5EF4-FFF2-40B4-BE49-F238E27FC236}">
              <a16:creationId xmlns:a16="http://schemas.microsoft.com/office/drawing/2014/main" id="{452105F8-80C2-4850-9BA6-5C788765A9D9}"/>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33" name="テキスト ボックス 432">
          <a:extLst>
            <a:ext uri="{FF2B5EF4-FFF2-40B4-BE49-F238E27FC236}">
              <a16:creationId xmlns:a16="http://schemas.microsoft.com/office/drawing/2014/main" id="{DDC55994-EE29-4617-B850-244B110AFAEC}"/>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34" name="直線コネクタ 433">
          <a:extLst>
            <a:ext uri="{FF2B5EF4-FFF2-40B4-BE49-F238E27FC236}">
              <a16:creationId xmlns:a16="http://schemas.microsoft.com/office/drawing/2014/main" id="{F0D17442-068D-488E-9720-633A40893FAF}"/>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35" name="テキスト ボックス 434">
          <a:extLst>
            <a:ext uri="{FF2B5EF4-FFF2-40B4-BE49-F238E27FC236}">
              <a16:creationId xmlns:a16="http://schemas.microsoft.com/office/drawing/2014/main" id="{FF774E05-ED32-4866-BF30-021BD6575C3A}"/>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436" name="直線コネクタ 435">
          <a:extLst>
            <a:ext uri="{FF2B5EF4-FFF2-40B4-BE49-F238E27FC236}">
              <a16:creationId xmlns:a16="http://schemas.microsoft.com/office/drawing/2014/main" id="{88BDEEC4-5319-4198-9BA2-A4D1642EBDD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437" name="テキスト ボックス 436">
          <a:extLst>
            <a:ext uri="{FF2B5EF4-FFF2-40B4-BE49-F238E27FC236}">
              <a16:creationId xmlns:a16="http://schemas.microsoft.com/office/drawing/2014/main" id="{B4F4F6CB-9AB7-4C4F-B188-28F660A96C11}"/>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38" name="直線コネクタ 437">
          <a:extLst>
            <a:ext uri="{FF2B5EF4-FFF2-40B4-BE49-F238E27FC236}">
              <a16:creationId xmlns:a16="http://schemas.microsoft.com/office/drawing/2014/main" id="{00E99F9D-C264-4855-A7A5-D9F007D9AA35}"/>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39" name="テキスト ボックス 438">
          <a:extLst>
            <a:ext uri="{FF2B5EF4-FFF2-40B4-BE49-F238E27FC236}">
              <a16:creationId xmlns:a16="http://schemas.microsoft.com/office/drawing/2014/main" id="{DC8CB78A-AFD3-4C9B-9DB3-BBECBAC2CE88}"/>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40" name="直線コネクタ 439">
          <a:extLst>
            <a:ext uri="{FF2B5EF4-FFF2-40B4-BE49-F238E27FC236}">
              <a16:creationId xmlns:a16="http://schemas.microsoft.com/office/drawing/2014/main" id="{0194E2B5-5DAB-49B1-B97D-2D6473EFC95B}"/>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41" name="テキスト ボックス 440">
          <a:extLst>
            <a:ext uri="{FF2B5EF4-FFF2-40B4-BE49-F238E27FC236}">
              <a16:creationId xmlns:a16="http://schemas.microsoft.com/office/drawing/2014/main" id="{49135669-E174-497E-9645-95DB42A95584}"/>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42" name="直線コネクタ 441">
          <a:extLst>
            <a:ext uri="{FF2B5EF4-FFF2-40B4-BE49-F238E27FC236}">
              <a16:creationId xmlns:a16="http://schemas.microsoft.com/office/drawing/2014/main" id="{634DDC88-88E9-40AB-A73F-D7E914C28E2A}"/>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43" name="テキスト ボックス 442">
          <a:extLst>
            <a:ext uri="{FF2B5EF4-FFF2-40B4-BE49-F238E27FC236}">
              <a16:creationId xmlns:a16="http://schemas.microsoft.com/office/drawing/2014/main" id="{364A8320-FE48-492E-A02A-8603968CFAC3}"/>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44" name="直線コネクタ 443">
          <a:extLst>
            <a:ext uri="{FF2B5EF4-FFF2-40B4-BE49-F238E27FC236}">
              <a16:creationId xmlns:a16="http://schemas.microsoft.com/office/drawing/2014/main" id="{56476A4A-E09C-408F-A76E-EC7FDF05CC04}"/>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45" name="テキスト ボックス 444">
          <a:extLst>
            <a:ext uri="{FF2B5EF4-FFF2-40B4-BE49-F238E27FC236}">
              <a16:creationId xmlns:a16="http://schemas.microsoft.com/office/drawing/2014/main" id="{7A214A1C-3D7E-499B-8737-BDB047CC2A39}"/>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46" name="直線コネクタ 445">
          <a:extLst>
            <a:ext uri="{FF2B5EF4-FFF2-40B4-BE49-F238E27FC236}">
              <a16:creationId xmlns:a16="http://schemas.microsoft.com/office/drawing/2014/main" id="{EC24F526-9BEA-4E09-999F-BB4F1F521528}"/>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447" name="テキスト ボックス 446">
          <a:extLst>
            <a:ext uri="{FF2B5EF4-FFF2-40B4-BE49-F238E27FC236}">
              <a16:creationId xmlns:a16="http://schemas.microsoft.com/office/drawing/2014/main" id="{67B6C760-7A84-42EE-B521-BE06FE6AA471}"/>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48" name="直線コネクタ 447">
          <a:extLst>
            <a:ext uri="{FF2B5EF4-FFF2-40B4-BE49-F238E27FC236}">
              <a16:creationId xmlns:a16="http://schemas.microsoft.com/office/drawing/2014/main" id="{0E5E4A1B-DFD8-4FAC-962D-D57F42E0A5B5}"/>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449" name="【消防施設】&#10;有形固定資産減価償却率グラフ枠">
          <a:extLst>
            <a:ext uri="{FF2B5EF4-FFF2-40B4-BE49-F238E27FC236}">
              <a16:creationId xmlns:a16="http://schemas.microsoft.com/office/drawing/2014/main" id="{9C09B64C-96CB-409C-9420-404AC03D1BCB}"/>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101781</xdr:rowOff>
    </xdr:from>
    <xdr:to>
      <xdr:col>85</xdr:col>
      <xdr:colOff>126364</xdr:colOff>
      <xdr:row>86</xdr:row>
      <xdr:rowOff>168729</xdr:rowOff>
    </xdr:to>
    <xdr:cxnSp macro="">
      <xdr:nvCxnSpPr>
        <xdr:cNvPr id="450" name="直線コネクタ 449">
          <a:extLst>
            <a:ext uri="{FF2B5EF4-FFF2-40B4-BE49-F238E27FC236}">
              <a16:creationId xmlns:a16="http://schemas.microsoft.com/office/drawing/2014/main" id="{B19B2ADC-18CD-4E62-B42D-6843D7C59E84}"/>
            </a:ext>
          </a:extLst>
        </xdr:cNvPr>
        <xdr:cNvCxnSpPr/>
      </xdr:nvCxnSpPr>
      <xdr:spPr>
        <a:xfrm flipV="1">
          <a:off x="16318864" y="13474881"/>
          <a:ext cx="0" cy="1438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451" name="【消防施設】&#10;有形固定資産減価償却率最小値テキスト">
          <a:extLst>
            <a:ext uri="{FF2B5EF4-FFF2-40B4-BE49-F238E27FC236}">
              <a16:creationId xmlns:a16="http://schemas.microsoft.com/office/drawing/2014/main" id="{5E3A87AB-302E-4287-A120-0265CE9258AF}"/>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452" name="直線コネクタ 451">
          <a:extLst>
            <a:ext uri="{FF2B5EF4-FFF2-40B4-BE49-F238E27FC236}">
              <a16:creationId xmlns:a16="http://schemas.microsoft.com/office/drawing/2014/main" id="{75489C94-625A-4789-918C-2A1B7E1BBCD3}"/>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48458</xdr:rowOff>
    </xdr:from>
    <xdr:ext cx="405111" cy="259045"/>
    <xdr:sp macro="" textlink="">
      <xdr:nvSpPr>
        <xdr:cNvPr id="453" name="【消防施設】&#10;有形固定資産減価償却率最大値テキスト">
          <a:extLst>
            <a:ext uri="{FF2B5EF4-FFF2-40B4-BE49-F238E27FC236}">
              <a16:creationId xmlns:a16="http://schemas.microsoft.com/office/drawing/2014/main" id="{76186C6F-805F-4B2D-BF89-188F2223A2D8}"/>
            </a:ext>
          </a:extLst>
        </xdr:cNvPr>
        <xdr:cNvSpPr txBox="1"/>
      </xdr:nvSpPr>
      <xdr:spPr>
        <a:xfrm>
          <a:off x="16357600" y="13250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101781</xdr:rowOff>
    </xdr:from>
    <xdr:to>
      <xdr:col>86</xdr:col>
      <xdr:colOff>25400</xdr:colOff>
      <xdr:row>78</xdr:row>
      <xdr:rowOff>101781</xdr:rowOff>
    </xdr:to>
    <xdr:cxnSp macro="">
      <xdr:nvCxnSpPr>
        <xdr:cNvPr id="454" name="直線コネクタ 453">
          <a:extLst>
            <a:ext uri="{FF2B5EF4-FFF2-40B4-BE49-F238E27FC236}">
              <a16:creationId xmlns:a16="http://schemas.microsoft.com/office/drawing/2014/main" id="{2DFEF81D-E0CF-415D-8D86-06F3E6972472}"/>
            </a:ext>
          </a:extLst>
        </xdr:cNvPr>
        <xdr:cNvCxnSpPr/>
      </xdr:nvCxnSpPr>
      <xdr:spPr>
        <a:xfrm>
          <a:off x="16230600" y="13474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102888</xdr:rowOff>
    </xdr:from>
    <xdr:ext cx="405111" cy="259045"/>
    <xdr:sp macro="" textlink="">
      <xdr:nvSpPr>
        <xdr:cNvPr id="455" name="【消防施設】&#10;有形固定資産減価償却率平均値テキスト">
          <a:extLst>
            <a:ext uri="{FF2B5EF4-FFF2-40B4-BE49-F238E27FC236}">
              <a16:creationId xmlns:a16="http://schemas.microsoft.com/office/drawing/2014/main" id="{F674A9D6-8A78-4588-A60F-9B166C29D8C9}"/>
            </a:ext>
          </a:extLst>
        </xdr:cNvPr>
        <xdr:cNvSpPr txBox="1"/>
      </xdr:nvSpPr>
      <xdr:spPr>
        <a:xfrm>
          <a:off x="16357600" y="141617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124461</xdr:rowOff>
    </xdr:from>
    <xdr:to>
      <xdr:col>85</xdr:col>
      <xdr:colOff>177800</xdr:colOff>
      <xdr:row>83</xdr:row>
      <xdr:rowOff>54611</xdr:rowOff>
    </xdr:to>
    <xdr:sp macro="" textlink="">
      <xdr:nvSpPr>
        <xdr:cNvPr id="456" name="フローチャート: 判断 455">
          <a:extLst>
            <a:ext uri="{FF2B5EF4-FFF2-40B4-BE49-F238E27FC236}">
              <a16:creationId xmlns:a16="http://schemas.microsoft.com/office/drawing/2014/main" id="{0031472B-FD4E-4C1B-AB33-936FE90E590E}"/>
            </a:ext>
          </a:extLst>
        </xdr:cNvPr>
        <xdr:cNvSpPr/>
      </xdr:nvSpPr>
      <xdr:spPr>
        <a:xfrm>
          <a:off x="162687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29755</xdr:rowOff>
    </xdr:from>
    <xdr:to>
      <xdr:col>81</xdr:col>
      <xdr:colOff>101600</xdr:colOff>
      <xdr:row>82</xdr:row>
      <xdr:rowOff>131355</xdr:rowOff>
    </xdr:to>
    <xdr:sp macro="" textlink="">
      <xdr:nvSpPr>
        <xdr:cNvPr id="457" name="フローチャート: 判断 456">
          <a:extLst>
            <a:ext uri="{FF2B5EF4-FFF2-40B4-BE49-F238E27FC236}">
              <a16:creationId xmlns:a16="http://schemas.microsoft.com/office/drawing/2014/main" id="{EC96C7E7-5444-4008-8897-8935BF113EA0}"/>
            </a:ext>
          </a:extLst>
        </xdr:cNvPr>
        <xdr:cNvSpPr/>
      </xdr:nvSpPr>
      <xdr:spPr>
        <a:xfrm>
          <a:off x="15430500" y="1408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134257</xdr:rowOff>
    </xdr:from>
    <xdr:to>
      <xdr:col>76</xdr:col>
      <xdr:colOff>165100</xdr:colOff>
      <xdr:row>83</xdr:row>
      <xdr:rowOff>64407</xdr:rowOff>
    </xdr:to>
    <xdr:sp macro="" textlink="">
      <xdr:nvSpPr>
        <xdr:cNvPr id="458" name="フローチャート: 判断 457">
          <a:extLst>
            <a:ext uri="{FF2B5EF4-FFF2-40B4-BE49-F238E27FC236}">
              <a16:creationId xmlns:a16="http://schemas.microsoft.com/office/drawing/2014/main" id="{1A3964CE-AD7B-4C2A-B7E6-673BE81179CE}"/>
            </a:ext>
          </a:extLst>
        </xdr:cNvPr>
        <xdr:cNvSpPr/>
      </xdr:nvSpPr>
      <xdr:spPr>
        <a:xfrm>
          <a:off x="14541500" y="1419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129358</xdr:rowOff>
    </xdr:from>
    <xdr:to>
      <xdr:col>72</xdr:col>
      <xdr:colOff>38100</xdr:colOff>
      <xdr:row>83</xdr:row>
      <xdr:rowOff>59508</xdr:rowOff>
    </xdr:to>
    <xdr:sp macro="" textlink="">
      <xdr:nvSpPr>
        <xdr:cNvPr id="459" name="フローチャート: 判断 458">
          <a:extLst>
            <a:ext uri="{FF2B5EF4-FFF2-40B4-BE49-F238E27FC236}">
              <a16:creationId xmlns:a16="http://schemas.microsoft.com/office/drawing/2014/main" id="{47DC0111-21A8-4DFF-A861-DC3891F44720}"/>
            </a:ext>
          </a:extLst>
        </xdr:cNvPr>
        <xdr:cNvSpPr/>
      </xdr:nvSpPr>
      <xdr:spPr>
        <a:xfrm>
          <a:off x="13652500" y="1418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363</xdr:rowOff>
    </xdr:from>
    <xdr:to>
      <xdr:col>67</xdr:col>
      <xdr:colOff>101600</xdr:colOff>
      <xdr:row>83</xdr:row>
      <xdr:rowOff>101963</xdr:rowOff>
    </xdr:to>
    <xdr:sp macro="" textlink="">
      <xdr:nvSpPr>
        <xdr:cNvPr id="460" name="フローチャート: 判断 459">
          <a:extLst>
            <a:ext uri="{FF2B5EF4-FFF2-40B4-BE49-F238E27FC236}">
              <a16:creationId xmlns:a16="http://schemas.microsoft.com/office/drawing/2014/main" id="{928F1CE5-7CD6-4890-910A-4F275F761698}"/>
            </a:ext>
          </a:extLst>
        </xdr:cNvPr>
        <xdr:cNvSpPr/>
      </xdr:nvSpPr>
      <xdr:spPr>
        <a:xfrm>
          <a:off x="12763500" y="1423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61" name="テキスト ボックス 460">
          <a:extLst>
            <a:ext uri="{FF2B5EF4-FFF2-40B4-BE49-F238E27FC236}">
              <a16:creationId xmlns:a16="http://schemas.microsoft.com/office/drawing/2014/main" id="{A066112C-AE4D-4B68-9CCF-66837310F151}"/>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62" name="テキスト ボックス 461">
          <a:extLst>
            <a:ext uri="{FF2B5EF4-FFF2-40B4-BE49-F238E27FC236}">
              <a16:creationId xmlns:a16="http://schemas.microsoft.com/office/drawing/2014/main" id="{F79C687C-C3F1-419A-8AB9-69801AEAE5F1}"/>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63" name="テキスト ボックス 462">
          <a:extLst>
            <a:ext uri="{FF2B5EF4-FFF2-40B4-BE49-F238E27FC236}">
              <a16:creationId xmlns:a16="http://schemas.microsoft.com/office/drawing/2014/main" id="{FA52FE08-4A86-4C30-95A6-C109CA7EA80E}"/>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64" name="テキスト ボックス 463">
          <a:extLst>
            <a:ext uri="{FF2B5EF4-FFF2-40B4-BE49-F238E27FC236}">
              <a16:creationId xmlns:a16="http://schemas.microsoft.com/office/drawing/2014/main" id="{0AFFC248-C603-4329-81FB-77C0910ADCF9}"/>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65" name="テキスト ボックス 464">
          <a:extLst>
            <a:ext uri="{FF2B5EF4-FFF2-40B4-BE49-F238E27FC236}">
              <a16:creationId xmlns:a16="http://schemas.microsoft.com/office/drawing/2014/main" id="{A4A129AF-B789-49A9-8ED8-2996DC69D726}"/>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50981</xdr:rowOff>
    </xdr:from>
    <xdr:to>
      <xdr:col>85</xdr:col>
      <xdr:colOff>177800</xdr:colOff>
      <xdr:row>78</xdr:row>
      <xdr:rowOff>152581</xdr:rowOff>
    </xdr:to>
    <xdr:sp macro="" textlink="">
      <xdr:nvSpPr>
        <xdr:cNvPr id="466" name="楕円 465">
          <a:extLst>
            <a:ext uri="{FF2B5EF4-FFF2-40B4-BE49-F238E27FC236}">
              <a16:creationId xmlns:a16="http://schemas.microsoft.com/office/drawing/2014/main" id="{262AAB0E-0B46-45CE-A549-379D66002EF2}"/>
            </a:ext>
          </a:extLst>
        </xdr:cNvPr>
        <xdr:cNvSpPr/>
      </xdr:nvSpPr>
      <xdr:spPr>
        <a:xfrm>
          <a:off x="16268700" y="13424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4008</xdr:rowOff>
    </xdr:from>
    <xdr:ext cx="405111" cy="259045"/>
    <xdr:sp macro="" textlink="">
      <xdr:nvSpPr>
        <xdr:cNvPr id="467" name="【消防施設】&#10;有形固定資産減価償却率該当値テキスト">
          <a:extLst>
            <a:ext uri="{FF2B5EF4-FFF2-40B4-BE49-F238E27FC236}">
              <a16:creationId xmlns:a16="http://schemas.microsoft.com/office/drawing/2014/main" id="{6C949057-CA07-4F90-9E15-5E48A54EB230}"/>
            </a:ext>
          </a:extLst>
        </xdr:cNvPr>
        <xdr:cNvSpPr txBox="1"/>
      </xdr:nvSpPr>
      <xdr:spPr>
        <a:xfrm>
          <a:off x="16357600" y="13377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21589</xdr:rowOff>
    </xdr:from>
    <xdr:to>
      <xdr:col>81</xdr:col>
      <xdr:colOff>101600</xdr:colOff>
      <xdr:row>78</xdr:row>
      <xdr:rowOff>123189</xdr:rowOff>
    </xdr:to>
    <xdr:sp macro="" textlink="">
      <xdr:nvSpPr>
        <xdr:cNvPr id="468" name="楕円 467">
          <a:extLst>
            <a:ext uri="{FF2B5EF4-FFF2-40B4-BE49-F238E27FC236}">
              <a16:creationId xmlns:a16="http://schemas.microsoft.com/office/drawing/2014/main" id="{7D60D012-0324-40A1-89C4-B33A8F455AB7}"/>
            </a:ext>
          </a:extLst>
        </xdr:cNvPr>
        <xdr:cNvSpPr/>
      </xdr:nvSpPr>
      <xdr:spPr>
        <a:xfrm>
          <a:off x="15430500" y="1339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72389</xdr:rowOff>
    </xdr:from>
    <xdr:to>
      <xdr:col>85</xdr:col>
      <xdr:colOff>127000</xdr:colOff>
      <xdr:row>78</xdr:row>
      <xdr:rowOff>101781</xdr:rowOff>
    </xdr:to>
    <xdr:cxnSp macro="">
      <xdr:nvCxnSpPr>
        <xdr:cNvPr id="469" name="直線コネクタ 468">
          <a:extLst>
            <a:ext uri="{FF2B5EF4-FFF2-40B4-BE49-F238E27FC236}">
              <a16:creationId xmlns:a16="http://schemas.microsoft.com/office/drawing/2014/main" id="{22BF6736-237A-4CFC-BD46-F361EB576EB1}"/>
            </a:ext>
          </a:extLst>
        </xdr:cNvPr>
        <xdr:cNvCxnSpPr/>
      </xdr:nvCxnSpPr>
      <xdr:spPr>
        <a:xfrm>
          <a:off x="15481300" y="13445489"/>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70576</xdr:rowOff>
    </xdr:from>
    <xdr:to>
      <xdr:col>76</xdr:col>
      <xdr:colOff>165100</xdr:colOff>
      <xdr:row>87</xdr:row>
      <xdr:rowOff>726</xdr:rowOff>
    </xdr:to>
    <xdr:sp macro="" textlink="">
      <xdr:nvSpPr>
        <xdr:cNvPr id="470" name="楕円 469">
          <a:extLst>
            <a:ext uri="{FF2B5EF4-FFF2-40B4-BE49-F238E27FC236}">
              <a16:creationId xmlns:a16="http://schemas.microsoft.com/office/drawing/2014/main" id="{5DB795BC-F86C-49FB-83FC-7C447CFD6B1D}"/>
            </a:ext>
          </a:extLst>
        </xdr:cNvPr>
        <xdr:cNvSpPr/>
      </xdr:nvSpPr>
      <xdr:spPr>
        <a:xfrm>
          <a:off x="14541500" y="14815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72389</xdr:rowOff>
    </xdr:from>
    <xdr:to>
      <xdr:col>81</xdr:col>
      <xdr:colOff>50800</xdr:colOff>
      <xdr:row>86</xdr:row>
      <xdr:rowOff>121376</xdr:rowOff>
    </xdr:to>
    <xdr:cxnSp macro="">
      <xdr:nvCxnSpPr>
        <xdr:cNvPr id="471" name="直線コネクタ 470">
          <a:extLst>
            <a:ext uri="{FF2B5EF4-FFF2-40B4-BE49-F238E27FC236}">
              <a16:creationId xmlns:a16="http://schemas.microsoft.com/office/drawing/2014/main" id="{7080BFD9-097C-4B8B-9A48-A3300D7194E2}"/>
            </a:ext>
          </a:extLst>
        </xdr:cNvPr>
        <xdr:cNvCxnSpPr/>
      </xdr:nvCxnSpPr>
      <xdr:spPr>
        <a:xfrm flipV="1">
          <a:off x="14592300" y="13445489"/>
          <a:ext cx="889000" cy="1420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64044</xdr:rowOff>
    </xdr:from>
    <xdr:to>
      <xdr:col>72</xdr:col>
      <xdr:colOff>38100</xdr:colOff>
      <xdr:row>86</xdr:row>
      <xdr:rowOff>165644</xdr:rowOff>
    </xdr:to>
    <xdr:sp macro="" textlink="">
      <xdr:nvSpPr>
        <xdr:cNvPr id="472" name="楕円 471">
          <a:extLst>
            <a:ext uri="{FF2B5EF4-FFF2-40B4-BE49-F238E27FC236}">
              <a16:creationId xmlns:a16="http://schemas.microsoft.com/office/drawing/2014/main" id="{981737C4-354C-4E8F-92B7-F3C34D47F7AE}"/>
            </a:ext>
          </a:extLst>
        </xdr:cNvPr>
        <xdr:cNvSpPr/>
      </xdr:nvSpPr>
      <xdr:spPr>
        <a:xfrm>
          <a:off x="13652500" y="14808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114844</xdr:rowOff>
    </xdr:from>
    <xdr:to>
      <xdr:col>76</xdr:col>
      <xdr:colOff>114300</xdr:colOff>
      <xdr:row>86</xdr:row>
      <xdr:rowOff>121376</xdr:rowOff>
    </xdr:to>
    <xdr:cxnSp macro="">
      <xdr:nvCxnSpPr>
        <xdr:cNvPr id="473" name="直線コネクタ 472">
          <a:extLst>
            <a:ext uri="{FF2B5EF4-FFF2-40B4-BE49-F238E27FC236}">
              <a16:creationId xmlns:a16="http://schemas.microsoft.com/office/drawing/2014/main" id="{81962AD9-10B9-4451-97FE-652448B7FB0C}"/>
            </a:ext>
          </a:extLst>
        </xdr:cNvPr>
        <xdr:cNvCxnSpPr/>
      </xdr:nvCxnSpPr>
      <xdr:spPr>
        <a:xfrm>
          <a:off x="13703300" y="1485954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86</xdr:row>
      <xdr:rowOff>23223</xdr:rowOff>
    </xdr:from>
    <xdr:to>
      <xdr:col>67</xdr:col>
      <xdr:colOff>101600</xdr:colOff>
      <xdr:row>86</xdr:row>
      <xdr:rowOff>124823</xdr:rowOff>
    </xdr:to>
    <xdr:sp macro="" textlink="">
      <xdr:nvSpPr>
        <xdr:cNvPr id="474" name="楕円 473">
          <a:extLst>
            <a:ext uri="{FF2B5EF4-FFF2-40B4-BE49-F238E27FC236}">
              <a16:creationId xmlns:a16="http://schemas.microsoft.com/office/drawing/2014/main" id="{C4D777E4-7D80-4B06-A830-A5EEF747DB2E}"/>
            </a:ext>
          </a:extLst>
        </xdr:cNvPr>
        <xdr:cNvSpPr/>
      </xdr:nvSpPr>
      <xdr:spPr>
        <a:xfrm>
          <a:off x="12763500" y="1476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86</xdr:row>
      <xdr:rowOff>74023</xdr:rowOff>
    </xdr:from>
    <xdr:to>
      <xdr:col>71</xdr:col>
      <xdr:colOff>177800</xdr:colOff>
      <xdr:row>86</xdr:row>
      <xdr:rowOff>114844</xdr:rowOff>
    </xdr:to>
    <xdr:cxnSp macro="">
      <xdr:nvCxnSpPr>
        <xdr:cNvPr id="475" name="直線コネクタ 474">
          <a:extLst>
            <a:ext uri="{FF2B5EF4-FFF2-40B4-BE49-F238E27FC236}">
              <a16:creationId xmlns:a16="http://schemas.microsoft.com/office/drawing/2014/main" id="{50662F4B-9E5B-459F-8500-F9FEC331CBAF}"/>
            </a:ext>
          </a:extLst>
        </xdr:cNvPr>
        <xdr:cNvCxnSpPr/>
      </xdr:nvCxnSpPr>
      <xdr:spPr>
        <a:xfrm>
          <a:off x="12814300" y="14818723"/>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122482</xdr:rowOff>
    </xdr:from>
    <xdr:ext cx="405111" cy="259045"/>
    <xdr:sp macro="" textlink="">
      <xdr:nvSpPr>
        <xdr:cNvPr id="476" name="n_1aveValue【消防施設】&#10;有形固定資産減価償却率">
          <a:extLst>
            <a:ext uri="{FF2B5EF4-FFF2-40B4-BE49-F238E27FC236}">
              <a16:creationId xmlns:a16="http://schemas.microsoft.com/office/drawing/2014/main" id="{AE119EBA-63FE-4826-B2A9-B2F3358980A1}"/>
            </a:ext>
          </a:extLst>
        </xdr:cNvPr>
        <xdr:cNvSpPr txBox="1"/>
      </xdr:nvSpPr>
      <xdr:spPr>
        <a:xfrm>
          <a:off x="15266044" y="1418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80934</xdr:rowOff>
    </xdr:from>
    <xdr:ext cx="405111" cy="259045"/>
    <xdr:sp macro="" textlink="">
      <xdr:nvSpPr>
        <xdr:cNvPr id="477" name="n_2aveValue【消防施設】&#10;有形固定資産減価償却率">
          <a:extLst>
            <a:ext uri="{FF2B5EF4-FFF2-40B4-BE49-F238E27FC236}">
              <a16:creationId xmlns:a16="http://schemas.microsoft.com/office/drawing/2014/main" id="{F3042DE3-85CB-4A3B-97F7-E0E35AB5A563}"/>
            </a:ext>
          </a:extLst>
        </xdr:cNvPr>
        <xdr:cNvSpPr txBox="1"/>
      </xdr:nvSpPr>
      <xdr:spPr>
        <a:xfrm>
          <a:off x="14389744" y="13968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76035</xdr:rowOff>
    </xdr:from>
    <xdr:ext cx="405111" cy="259045"/>
    <xdr:sp macro="" textlink="">
      <xdr:nvSpPr>
        <xdr:cNvPr id="478" name="n_3aveValue【消防施設】&#10;有形固定資産減価償却率">
          <a:extLst>
            <a:ext uri="{FF2B5EF4-FFF2-40B4-BE49-F238E27FC236}">
              <a16:creationId xmlns:a16="http://schemas.microsoft.com/office/drawing/2014/main" id="{C1FBDE3F-27AD-4251-902A-9538A686A8D2}"/>
            </a:ext>
          </a:extLst>
        </xdr:cNvPr>
        <xdr:cNvSpPr txBox="1"/>
      </xdr:nvSpPr>
      <xdr:spPr>
        <a:xfrm>
          <a:off x="13500744" y="13963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118490</xdr:rowOff>
    </xdr:from>
    <xdr:ext cx="405111" cy="259045"/>
    <xdr:sp macro="" textlink="">
      <xdr:nvSpPr>
        <xdr:cNvPr id="479" name="n_4aveValue【消防施設】&#10;有形固定資産減価償却率">
          <a:extLst>
            <a:ext uri="{FF2B5EF4-FFF2-40B4-BE49-F238E27FC236}">
              <a16:creationId xmlns:a16="http://schemas.microsoft.com/office/drawing/2014/main" id="{EB1C9D94-8841-4B86-99A4-B81E4DD99C00}"/>
            </a:ext>
          </a:extLst>
        </xdr:cNvPr>
        <xdr:cNvSpPr txBox="1"/>
      </xdr:nvSpPr>
      <xdr:spPr>
        <a:xfrm>
          <a:off x="12611744" y="1400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76</xdr:row>
      <xdr:rowOff>139716</xdr:rowOff>
    </xdr:from>
    <xdr:ext cx="405111" cy="259045"/>
    <xdr:sp macro="" textlink="">
      <xdr:nvSpPr>
        <xdr:cNvPr id="480" name="n_1mainValue【消防施設】&#10;有形固定資産減価償却率">
          <a:extLst>
            <a:ext uri="{FF2B5EF4-FFF2-40B4-BE49-F238E27FC236}">
              <a16:creationId xmlns:a16="http://schemas.microsoft.com/office/drawing/2014/main" id="{D7453F2F-5431-4E84-9558-AD13D720A9D4}"/>
            </a:ext>
          </a:extLst>
        </xdr:cNvPr>
        <xdr:cNvSpPr txBox="1"/>
      </xdr:nvSpPr>
      <xdr:spPr>
        <a:xfrm>
          <a:off x="15266044" y="13169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163303</xdr:rowOff>
    </xdr:from>
    <xdr:ext cx="405111" cy="259045"/>
    <xdr:sp macro="" textlink="">
      <xdr:nvSpPr>
        <xdr:cNvPr id="481" name="n_2mainValue【消防施設】&#10;有形固定資産減価償却率">
          <a:extLst>
            <a:ext uri="{FF2B5EF4-FFF2-40B4-BE49-F238E27FC236}">
              <a16:creationId xmlns:a16="http://schemas.microsoft.com/office/drawing/2014/main" id="{A24DFB45-8278-4F0D-AC47-296397BECB20}"/>
            </a:ext>
          </a:extLst>
        </xdr:cNvPr>
        <xdr:cNvSpPr txBox="1"/>
      </xdr:nvSpPr>
      <xdr:spPr>
        <a:xfrm>
          <a:off x="14389744" y="14908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156771</xdr:rowOff>
    </xdr:from>
    <xdr:ext cx="405111" cy="259045"/>
    <xdr:sp macro="" textlink="">
      <xdr:nvSpPr>
        <xdr:cNvPr id="482" name="n_3mainValue【消防施設】&#10;有形固定資産減価償却率">
          <a:extLst>
            <a:ext uri="{FF2B5EF4-FFF2-40B4-BE49-F238E27FC236}">
              <a16:creationId xmlns:a16="http://schemas.microsoft.com/office/drawing/2014/main" id="{66DC20D8-96FD-44DD-97C4-D4454B661C0C}"/>
            </a:ext>
          </a:extLst>
        </xdr:cNvPr>
        <xdr:cNvSpPr txBox="1"/>
      </xdr:nvSpPr>
      <xdr:spPr>
        <a:xfrm>
          <a:off x="13500744" y="14901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86</xdr:row>
      <xdr:rowOff>115950</xdr:rowOff>
    </xdr:from>
    <xdr:ext cx="405111" cy="259045"/>
    <xdr:sp macro="" textlink="">
      <xdr:nvSpPr>
        <xdr:cNvPr id="483" name="n_4mainValue【消防施設】&#10;有形固定資産減価償却率">
          <a:extLst>
            <a:ext uri="{FF2B5EF4-FFF2-40B4-BE49-F238E27FC236}">
              <a16:creationId xmlns:a16="http://schemas.microsoft.com/office/drawing/2014/main" id="{9018306B-731A-402A-80FB-24FEB702784E}"/>
            </a:ext>
          </a:extLst>
        </xdr:cNvPr>
        <xdr:cNvSpPr txBox="1"/>
      </xdr:nvSpPr>
      <xdr:spPr>
        <a:xfrm>
          <a:off x="12611744" y="14860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84" name="正方形/長方形 483">
          <a:extLst>
            <a:ext uri="{FF2B5EF4-FFF2-40B4-BE49-F238E27FC236}">
              <a16:creationId xmlns:a16="http://schemas.microsoft.com/office/drawing/2014/main" id="{8E5E6545-6BB8-47CB-B614-BE7A340F6B2E}"/>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85" name="正方形/長方形 484">
          <a:extLst>
            <a:ext uri="{FF2B5EF4-FFF2-40B4-BE49-F238E27FC236}">
              <a16:creationId xmlns:a16="http://schemas.microsoft.com/office/drawing/2014/main" id="{FCB5865A-5E9D-47EA-9645-58B477323D19}"/>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86" name="正方形/長方形 485">
          <a:extLst>
            <a:ext uri="{FF2B5EF4-FFF2-40B4-BE49-F238E27FC236}">
              <a16:creationId xmlns:a16="http://schemas.microsoft.com/office/drawing/2014/main" id="{FB2F60DA-2B9F-4E86-8E18-BB99F99B2854}"/>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87" name="正方形/長方形 486">
          <a:extLst>
            <a:ext uri="{FF2B5EF4-FFF2-40B4-BE49-F238E27FC236}">
              <a16:creationId xmlns:a16="http://schemas.microsoft.com/office/drawing/2014/main" id="{87D29035-E3FA-4997-B569-D05FEC21E133}"/>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88" name="正方形/長方形 487">
          <a:extLst>
            <a:ext uri="{FF2B5EF4-FFF2-40B4-BE49-F238E27FC236}">
              <a16:creationId xmlns:a16="http://schemas.microsoft.com/office/drawing/2014/main" id="{976AD178-97AA-4CC1-9B85-DEB7152389DC}"/>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89" name="正方形/長方形 488">
          <a:extLst>
            <a:ext uri="{FF2B5EF4-FFF2-40B4-BE49-F238E27FC236}">
              <a16:creationId xmlns:a16="http://schemas.microsoft.com/office/drawing/2014/main" id="{E48918B1-B732-4285-BAC7-64747060821C}"/>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90" name="正方形/長方形 489">
          <a:extLst>
            <a:ext uri="{FF2B5EF4-FFF2-40B4-BE49-F238E27FC236}">
              <a16:creationId xmlns:a16="http://schemas.microsoft.com/office/drawing/2014/main" id="{AAA5A2B2-E57C-4A8E-8539-FB360B1B3095}"/>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91" name="正方形/長方形 490">
          <a:extLst>
            <a:ext uri="{FF2B5EF4-FFF2-40B4-BE49-F238E27FC236}">
              <a16:creationId xmlns:a16="http://schemas.microsoft.com/office/drawing/2014/main" id="{B7683174-4568-4AA5-A77E-99C62DD93DB3}"/>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92" name="テキスト ボックス 491">
          <a:extLst>
            <a:ext uri="{FF2B5EF4-FFF2-40B4-BE49-F238E27FC236}">
              <a16:creationId xmlns:a16="http://schemas.microsoft.com/office/drawing/2014/main" id="{572275EE-934B-412B-8C0E-768BB543BB59}"/>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93" name="直線コネクタ 492">
          <a:extLst>
            <a:ext uri="{FF2B5EF4-FFF2-40B4-BE49-F238E27FC236}">
              <a16:creationId xmlns:a16="http://schemas.microsoft.com/office/drawing/2014/main" id="{BEFD779B-0017-4675-8163-89F5B1CC5DDB}"/>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494" name="直線コネクタ 493">
          <a:extLst>
            <a:ext uri="{FF2B5EF4-FFF2-40B4-BE49-F238E27FC236}">
              <a16:creationId xmlns:a16="http://schemas.microsoft.com/office/drawing/2014/main" id="{0CEDB0B0-EB4F-4B93-AFB0-24E3820BAE19}"/>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495" name="テキスト ボックス 494">
          <a:extLst>
            <a:ext uri="{FF2B5EF4-FFF2-40B4-BE49-F238E27FC236}">
              <a16:creationId xmlns:a16="http://schemas.microsoft.com/office/drawing/2014/main" id="{36CC97AC-9058-454E-8B59-810F4B79BAB9}"/>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496" name="直線コネクタ 495">
          <a:extLst>
            <a:ext uri="{FF2B5EF4-FFF2-40B4-BE49-F238E27FC236}">
              <a16:creationId xmlns:a16="http://schemas.microsoft.com/office/drawing/2014/main" id="{2218CF5F-E6C7-40CC-8FB6-4ADCCDC158C6}"/>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497" name="テキスト ボックス 496">
          <a:extLst>
            <a:ext uri="{FF2B5EF4-FFF2-40B4-BE49-F238E27FC236}">
              <a16:creationId xmlns:a16="http://schemas.microsoft.com/office/drawing/2014/main" id="{D1D31C9D-FA55-4875-84FC-914D0CEC1A98}"/>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498" name="直線コネクタ 497">
          <a:extLst>
            <a:ext uri="{FF2B5EF4-FFF2-40B4-BE49-F238E27FC236}">
              <a16:creationId xmlns:a16="http://schemas.microsoft.com/office/drawing/2014/main" id="{7E7F29B3-CF2B-435D-9A52-476493DE237C}"/>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499" name="テキスト ボックス 498">
          <a:extLst>
            <a:ext uri="{FF2B5EF4-FFF2-40B4-BE49-F238E27FC236}">
              <a16:creationId xmlns:a16="http://schemas.microsoft.com/office/drawing/2014/main" id="{8D56699F-15EA-4FF4-86D1-57E4041BFBE8}"/>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00" name="直線コネクタ 499">
          <a:extLst>
            <a:ext uri="{FF2B5EF4-FFF2-40B4-BE49-F238E27FC236}">
              <a16:creationId xmlns:a16="http://schemas.microsoft.com/office/drawing/2014/main" id="{4B553F44-39BA-4C5A-A5D5-2F487292289D}"/>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01" name="テキスト ボックス 500">
          <a:extLst>
            <a:ext uri="{FF2B5EF4-FFF2-40B4-BE49-F238E27FC236}">
              <a16:creationId xmlns:a16="http://schemas.microsoft.com/office/drawing/2014/main" id="{E76BCACC-4AD7-4C68-8D73-7C30185AA2E5}"/>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02" name="直線コネクタ 501">
          <a:extLst>
            <a:ext uri="{FF2B5EF4-FFF2-40B4-BE49-F238E27FC236}">
              <a16:creationId xmlns:a16="http://schemas.microsoft.com/office/drawing/2014/main" id="{D9A69641-A1D2-4E56-80C0-CB734C9CAFBA}"/>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03" name="テキスト ボックス 502">
          <a:extLst>
            <a:ext uri="{FF2B5EF4-FFF2-40B4-BE49-F238E27FC236}">
              <a16:creationId xmlns:a16="http://schemas.microsoft.com/office/drawing/2014/main" id="{9DE02A3A-B596-44CD-B99F-33D315C895A5}"/>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04" name="直線コネクタ 503">
          <a:extLst>
            <a:ext uri="{FF2B5EF4-FFF2-40B4-BE49-F238E27FC236}">
              <a16:creationId xmlns:a16="http://schemas.microsoft.com/office/drawing/2014/main" id="{5A3D8CDF-BCC1-4876-8F27-FE9DA03384A0}"/>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05" name="テキスト ボックス 504">
          <a:extLst>
            <a:ext uri="{FF2B5EF4-FFF2-40B4-BE49-F238E27FC236}">
              <a16:creationId xmlns:a16="http://schemas.microsoft.com/office/drawing/2014/main" id="{F1B93017-070D-443A-B8ED-B1C0C042786B}"/>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06" name="直線コネクタ 505">
          <a:extLst>
            <a:ext uri="{FF2B5EF4-FFF2-40B4-BE49-F238E27FC236}">
              <a16:creationId xmlns:a16="http://schemas.microsoft.com/office/drawing/2014/main" id="{9A644232-151C-4BF5-8DF8-2E9FC6ABFBF1}"/>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07" name="テキスト ボックス 506">
          <a:extLst>
            <a:ext uri="{FF2B5EF4-FFF2-40B4-BE49-F238E27FC236}">
              <a16:creationId xmlns:a16="http://schemas.microsoft.com/office/drawing/2014/main" id="{D6C29FE4-EF2F-4831-90AD-A86D3E23E148}"/>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08" name="【消防施設】&#10;一人当たり面積グラフ枠">
          <a:extLst>
            <a:ext uri="{FF2B5EF4-FFF2-40B4-BE49-F238E27FC236}">
              <a16:creationId xmlns:a16="http://schemas.microsoft.com/office/drawing/2014/main" id="{6825BDA7-EA96-4471-BAF5-5C94A671A702}"/>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154032</xdr:rowOff>
    </xdr:from>
    <xdr:to>
      <xdr:col>116</xdr:col>
      <xdr:colOff>62864</xdr:colOff>
      <xdr:row>86</xdr:row>
      <xdr:rowOff>155666</xdr:rowOff>
    </xdr:to>
    <xdr:cxnSp macro="">
      <xdr:nvCxnSpPr>
        <xdr:cNvPr id="509" name="直線コネクタ 508">
          <a:extLst>
            <a:ext uri="{FF2B5EF4-FFF2-40B4-BE49-F238E27FC236}">
              <a16:creationId xmlns:a16="http://schemas.microsoft.com/office/drawing/2014/main" id="{9F6A382D-02D8-49D3-B105-A3CF48217FDF}"/>
            </a:ext>
          </a:extLst>
        </xdr:cNvPr>
        <xdr:cNvCxnSpPr/>
      </xdr:nvCxnSpPr>
      <xdr:spPr>
        <a:xfrm flipV="1">
          <a:off x="22160864" y="13355682"/>
          <a:ext cx="0" cy="1544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159493</xdr:rowOff>
    </xdr:from>
    <xdr:ext cx="469744" cy="259045"/>
    <xdr:sp macro="" textlink="">
      <xdr:nvSpPr>
        <xdr:cNvPr id="510" name="【消防施設】&#10;一人当たり面積最小値テキスト">
          <a:extLst>
            <a:ext uri="{FF2B5EF4-FFF2-40B4-BE49-F238E27FC236}">
              <a16:creationId xmlns:a16="http://schemas.microsoft.com/office/drawing/2014/main" id="{1A84D7AF-F20F-4BBE-8E67-6CABF2435FDF}"/>
            </a:ext>
          </a:extLst>
        </xdr:cNvPr>
        <xdr:cNvSpPr txBox="1"/>
      </xdr:nvSpPr>
      <xdr:spPr>
        <a:xfrm>
          <a:off x="22199600" y="14904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155666</xdr:rowOff>
    </xdr:from>
    <xdr:to>
      <xdr:col>116</xdr:col>
      <xdr:colOff>152400</xdr:colOff>
      <xdr:row>86</xdr:row>
      <xdr:rowOff>155666</xdr:rowOff>
    </xdr:to>
    <xdr:cxnSp macro="">
      <xdr:nvCxnSpPr>
        <xdr:cNvPr id="511" name="直線コネクタ 510">
          <a:extLst>
            <a:ext uri="{FF2B5EF4-FFF2-40B4-BE49-F238E27FC236}">
              <a16:creationId xmlns:a16="http://schemas.microsoft.com/office/drawing/2014/main" id="{31F15CA4-570F-4731-9424-0CEE6B1B37A0}"/>
            </a:ext>
          </a:extLst>
        </xdr:cNvPr>
        <xdr:cNvCxnSpPr/>
      </xdr:nvCxnSpPr>
      <xdr:spPr>
        <a:xfrm>
          <a:off x="22072600" y="1490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100709</xdr:rowOff>
    </xdr:from>
    <xdr:ext cx="469744" cy="259045"/>
    <xdr:sp macro="" textlink="">
      <xdr:nvSpPr>
        <xdr:cNvPr id="512" name="【消防施設】&#10;一人当たり面積最大値テキスト">
          <a:extLst>
            <a:ext uri="{FF2B5EF4-FFF2-40B4-BE49-F238E27FC236}">
              <a16:creationId xmlns:a16="http://schemas.microsoft.com/office/drawing/2014/main" id="{052D75A3-A106-4E08-90D0-497079BF735D}"/>
            </a:ext>
          </a:extLst>
        </xdr:cNvPr>
        <xdr:cNvSpPr txBox="1"/>
      </xdr:nvSpPr>
      <xdr:spPr>
        <a:xfrm>
          <a:off x="22199600" y="13130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154032</xdr:rowOff>
    </xdr:from>
    <xdr:to>
      <xdr:col>116</xdr:col>
      <xdr:colOff>152400</xdr:colOff>
      <xdr:row>77</xdr:row>
      <xdr:rowOff>154032</xdr:rowOff>
    </xdr:to>
    <xdr:cxnSp macro="">
      <xdr:nvCxnSpPr>
        <xdr:cNvPr id="513" name="直線コネクタ 512">
          <a:extLst>
            <a:ext uri="{FF2B5EF4-FFF2-40B4-BE49-F238E27FC236}">
              <a16:creationId xmlns:a16="http://schemas.microsoft.com/office/drawing/2014/main" id="{9F7C3E65-BBCB-4FCA-BB2E-3D575C0545A0}"/>
            </a:ext>
          </a:extLst>
        </xdr:cNvPr>
        <xdr:cNvCxnSpPr/>
      </xdr:nvCxnSpPr>
      <xdr:spPr>
        <a:xfrm>
          <a:off x="22072600" y="13355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58800</xdr:rowOff>
    </xdr:from>
    <xdr:ext cx="469744" cy="259045"/>
    <xdr:sp macro="" textlink="">
      <xdr:nvSpPr>
        <xdr:cNvPr id="514" name="【消防施設】&#10;一人当たり面積平均値テキスト">
          <a:extLst>
            <a:ext uri="{FF2B5EF4-FFF2-40B4-BE49-F238E27FC236}">
              <a16:creationId xmlns:a16="http://schemas.microsoft.com/office/drawing/2014/main" id="{523AFB37-B10C-4762-990D-1F00CD547CCE}"/>
            </a:ext>
          </a:extLst>
        </xdr:cNvPr>
        <xdr:cNvSpPr txBox="1"/>
      </xdr:nvSpPr>
      <xdr:spPr>
        <a:xfrm>
          <a:off x="22199600" y="142891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80373</xdr:rowOff>
    </xdr:from>
    <xdr:to>
      <xdr:col>116</xdr:col>
      <xdr:colOff>114300</xdr:colOff>
      <xdr:row>84</xdr:row>
      <xdr:rowOff>10523</xdr:rowOff>
    </xdr:to>
    <xdr:sp macro="" textlink="">
      <xdr:nvSpPr>
        <xdr:cNvPr id="515" name="フローチャート: 判断 514">
          <a:extLst>
            <a:ext uri="{FF2B5EF4-FFF2-40B4-BE49-F238E27FC236}">
              <a16:creationId xmlns:a16="http://schemas.microsoft.com/office/drawing/2014/main" id="{67BB63E3-F7D6-4CD0-807A-C3CCE0998E27}"/>
            </a:ext>
          </a:extLst>
        </xdr:cNvPr>
        <xdr:cNvSpPr/>
      </xdr:nvSpPr>
      <xdr:spPr>
        <a:xfrm>
          <a:off x="22110700" y="1431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31387</xdr:rowOff>
    </xdr:from>
    <xdr:to>
      <xdr:col>112</xdr:col>
      <xdr:colOff>38100</xdr:colOff>
      <xdr:row>83</xdr:row>
      <xdr:rowOff>132987</xdr:rowOff>
    </xdr:to>
    <xdr:sp macro="" textlink="">
      <xdr:nvSpPr>
        <xdr:cNvPr id="516" name="フローチャート: 判断 515">
          <a:extLst>
            <a:ext uri="{FF2B5EF4-FFF2-40B4-BE49-F238E27FC236}">
              <a16:creationId xmlns:a16="http://schemas.microsoft.com/office/drawing/2014/main" id="{B909DF20-FB0D-4389-B096-983A7947BF5E}"/>
            </a:ext>
          </a:extLst>
        </xdr:cNvPr>
        <xdr:cNvSpPr/>
      </xdr:nvSpPr>
      <xdr:spPr>
        <a:xfrm>
          <a:off x="21272500" y="1426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90170</xdr:rowOff>
    </xdr:from>
    <xdr:to>
      <xdr:col>107</xdr:col>
      <xdr:colOff>101600</xdr:colOff>
      <xdr:row>84</xdr:row>
      <xdr:rowOff>20320</xdr:rowOff>
    </xdr:to>
    <xdr:sp macro="" textlink="">
      <xdr:nvSpPr>
        <xdr:cNvPr id="517" name="フローチャート: 判断 516">
          <a:extLst>
            <a:ext uri="{FF2B5EF4-FFF2-40B4-BE49-F238E27FC236}">
              <a16:creationId xmlns:a16="http://schemas.microsoft.com/office/drawing/2014/main" id="{373B1879-CC50-46C6-BCF9-7A1E871DD5FC}"/>
            </a:ext>
          </a:extLst>
        </xdr:cNvPr>
        <xdr:cNvSpPr/>
      </xdr:nvSpPr>
      <xdr:spPr>
        <a:xfrm>
          <a:off x="20383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96701</xdr:rowOff>
    </xdr:from>
    <xdr:to>
      <xdr:col>102</xdr:col>
      <xdr:colOff>165100</xdr:colOff>
      <xdr:row>84</xdr:row>
      <xdr:rowOff>26851</xdr:rowOff>
    </xdr:to>
    <xdr:sp macro="" textlink="">
      <xdr:nvSpPr>
        <xdr:cNvPr id="518" name="フローチャート: 判断 517">
          <a:extLst>
            <a:ext uri="{FF2B5EF4-FFF2-40B4-BE49-F238E27FC236}">
              <a16:creationId xmlns:a16="http://schemas.microsoft.com/office/drawing/2014/main" id="{413139F9-69C5-4CCD-936E-309222142412}"/>
            </a:ext>
          </a:extLst>
        </xdr:cNvPr>
        <xdr:cNvSpPr/>
      </xdr:nvSpPr>
      <xdr:spPr>
        <a:xfrm>
          <a:off x="19494500" y="1432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129358</xdr:rowOff>
    </xdr:from>
    <xdr:to>
      <xdr:col>98</xdr:col>
      <xdr:colOff>38100</xdr:colOff>
      <xdr:row>84</xdr:row>
      <xdr:rowOff>59508</xdr:rowOff>
    </xdr:to>
    <xdr:sp macro="" textlink="">
      <xdr:nvSpPr>
        <xdr:cNvPr id="519" name="フローチャート: 判断 518">
          <a:extLst>
            <a:ext uri="{FF2B5EF4-FFF2-40B4-BE49-F238E27FC236}">
              <a16:creationId xmlns:a16="http://schemas.microsoft.com/office/drawing/2014/main" id="{CD8D7072-223D-4E7C-8FD3-95653DBCA806}"/>
            </a:ext>
          </a:extLst>
        </xdr:cNvPr>
        <xdr:cNvSpPr/>
      </xdr:nvSpPr>
      <xdr:spPr>
        <a:xfrm>
          <a:off x="18605500" y="14359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20" name="テキスト ボックス 519">
          <a:extLst>
            <a:ext uri="{FF2B5EF4-FFF2-40B4-BE49-F238E27FC236}">
              <a16:creationId xmlns:a16="http://schemas.microsoft.com/office/drawing/2014/main" id="{54E2E02F-0758-4AEF-B9B3-74ED679CB912}"/>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21" name="テキスト ボックス 520">
          <a:extLst>
            <a:ext uri="{FF2B5EF4-FFF2-40B4-BE49-F238E27FC236}">
              <a16:creationId xmlns:a16="http://schemas.microsoft.com/office/drawing/2014/main" id="{4CB3AB58-5A37-4DC2-8E02-F6CBF1E0DDF9}"/>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22" name="テキスト ボックス 521">
          <a:extLst>
            <a:ext uri="{FF2B5EF4-FFF2-40B4-BE49-F238E27FC236}">
              <a16:creationId xmlns:a16="http://schemas.microsoft.com/office/drawing/2014/main" id="{1C47215A-D3B6-47DB-A8FA-53EFE2737225}"/>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23" name="テキスト ボックス 522">
          <a:extLst>
            <a:ext uri="{FF2B5EF4-FFF2-40B4-BE49-F238E27FC236}">
              <a16:creationId xmlns:a16="http://schemas.microsoft.com/office/drawing/2014/main" id="{CD18E5C1-8DE0-450E-83ED-FC6BB2F1FB2B}"/>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24" name="テキスト ボックス 523">
          <a:extLst>
            <a:ext uri="{FF2B5EF4-FFF2-40B4-BE49-F238E27FC236}">
              <a16:creationId xmlns:a16="http://schemas.microsoft.com/office/drawing/2014/main" id="{87091CCD-3B36-4526-A63E-75636D0264EE}"/>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80</xdr:row>
      <xdr:rowOff>88537</xdr:rowOff>
    </xdr:from>
    <xdr:to>
      <xdr:col>116</xdr:col>
      <xdr:colOff>114300</xdr:colOff>
      <xdr:row>81</xdr:row>
      <xdr:rowOff>18687</xdr:rowOff>
    </xdr:to>
    <xdr:sp macro="" textlink="">
      <xdr:nvSpPr>
        <xdr:cNvPr id="525" name="楕円 524">
          <a:extLst>
            <a:ext uri="{FF2B5EF4-FFF2-40B4-BE49-F238E27FC236}">
              <a16:creationId xmlns:a16="http://schemas.microsoft.com/office/drawing/2014/main" id="{4E29330F-0E8A-484A-94EA-EE326B39F1D8}"/>
            </a:ext>
          </a:extLst>
        </xdr:cNvPr>
        <xdr:cNvSpPr/>
      </xdr:nvSpPr>
      <xdr:spPr>
        <a:xfrm>
          <a:off x="22110700" y="1380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79</xdr:row>
      <xdr:rowOff>111414</xdr:rowOff>
    </xdr:from>
    <xdr:ext cx="469744" cy="259045"/>
    <xdr:sp macro="" textlink="">
      <xdr:nvSpPr>
        <xdr:cNvPr id="526" name="【消防施設】&#10;一人当たり面積該当値テキスト">
          <a:extLst>
            <a:ext uri="{FF2B5EF4-FFF2-40B4-BE49-F238E27FC236}">
              <a16:creationId xmlns:a16="http://schemas.microsoft.com/office/drawing/2014/main" id="{75EAE65E-9ED5-4532-84CC-BD3EB23B37A5}"/>
            </a:ext>
          </a:extLst>
        </xdr:cNvPr>
        <xdr:cNvSpPr txBox="1"/>
      </xdr:nvSpPr>
      <xdr:spPr>
        <a:xfrm>
          <a:off x="22199600" y="13655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80</xdr:row>
      <xdr:rowOff>98334</xdr:rowOff>
    </xdr:from>
    <xdr:to>
      <xdr:col>112</xdr:col>
      <xdr:colOff>38100</xdr:colOff>
      <xdr:row>81</xdr:row>
      <xdr:rowOff>28484</xdr:rowOff>
    </xdr:to>
    <xdr:sp macro="" textlink="">
      <xdr:nvSpPr>
        <xdr:cNvPr id="527" name="楕円 526">
          <a:extLst>
            <a:ext uri="{FF2B5EF4-FFF2-40B4-BE49-F238E27FC236}">
              <a16:creationId xmlns:a16="http://schemas.microsoft.com/office/drawing/2014/main" id="{7D1D094F-1C3E-4DCC-B74B-B0DB3484AF33}"/>
            </a:ext>
          </a:extLst>
        </xdr:cNvPr>
        <xdr:cNvSpPr/>
      </xdr:nvSpPr>
      <xdr:spPr>
        <a:xfrm>
          <a:off x="21272500" y="1381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80</xdr:row>
      <xdr:rowOff>139337</xdr:rowOff>
    </xdr:from>
    <xdr:to>
      <xdr:col>116</xdr:col>
      <xdr:colOff>63500</xdr:colOff>
      <xdr:row>80</xdr:row>
      <xdr:rowOff>149134</xdr:rowOff>
    </xdr:to>
    <xdr:cxnSp macro="">
      <xdr:nvCxnSpPr>
        <xdr:cNvPr id="528" name="直線コネクタ 527">
          <a:extLst>
            <a:ext uri="{FF2B5EF4-FFF2-40B4-BE49-F238E27FC236}">
              <a16:creationId xmlns:a16="http://schemas.microsoft.com/office/drawing/2014/main" id="{B96E53F9-CB02-4C0F-BB53-4C069BD0022C}"/>
            </a:ext>
          </a:extLst>
        </xdr:cNvPr>
        <xdr:cNvCxnSpPr/>
      </xdr:nvCxnSpPr>
      <xdr:spPr>
        <a:xfrm flipV="1">
          <a:off x="21323300" y="13855337"/>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160382</xdr:rowOff>
    </xdr:from>
    <xdr:to>
      <xdr:col>107</xdr:col>
      <xdr:colOff>101600</xdr:colOff>
      <xdr:row>83</xdr:row>
      <xdr:rowOff>90532</xdr:rowOff>
    </xdr:to>
    <xdr:sp macro="" textlink="">
      <xdr:nvSpPr>
        <xdr:cNvPr id="529" name="楕円 528">
          <a:extLst>
            <a:ext uri="{FF2B5EF4-FFF2-40B4-BE49-F238E27FC236}">
              <a16:creationId xmlns:a16="http://schemas.microsoft.com/office/drawing/2014/main" id="{CF545661-DBD5-4F60-B1AC-827CDE2C4688}"/>
            </a:ext>
          </a:extLst>
        </xdr:cNvPr>
        <xdr:cNvSpPr/>
      </xdr:nvSpPr>
      <xdr:spPr>
        <a:xfrm>
          <a:off x="20383500" y="1421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80</xdr:row>
      <xdr:rowOff>149134</xdr:rowOff>
    </xdr:from>
    <xdr:to>
      <xdr:col>111</xdr:col>
      <xdr:colOff>177800</xdr:colOff>
      <xdr:row>83</xdr:row>
      <xdr:rowOff>39732</xdr:rowOff>
    </xdr:to>
    <xdr:cxnSp macro="">
      <xdr:nvCxnSpPr>
        <xdr:cNvPr id="530" name="直線コネクタ 529">
          <a:extLst>
            <a:ext uri="{FF2B5EF4-FFF2-40B4-BE49-F238E27FC236}">
              <a16:creationId xmlns:a16="http://schemas.microsoft.com/office/drawing/2014/main" id="{5CE61120-9644-4D34-A04E-A7634ABAD665}"/>
            </a:ext>
          </a:extLst>
        </xdr:cNvPr>
        <xdr:cNvCxnSpPr/>
      </xdr:nvCxnSpPr>
      <xdr:spPr>
        <a:xfrm flipV="1">
          <a:off x="20434300" y="13865134"/>
          <a:ext cx="889000" cy="404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1995</xdr:rowOff>
    </xdr:from>
    <xdr:to>
      <xdr:col>102</xdr:col>
      <xdr:colOff>165100</xdr:colOff>
      <xdr:row>83</xdr:row>
      <xdr:rowOff>103595</xdr:rowOff>
    </xdr:to>
    <xdr:sp macro="" textlink="">
      <xdr:nvSpPr>
        <xdr:cNvPr id="531" name="楕円 530">
          <a:extLst>
            <a:ext uri="{FF2B5EF4-FFF2-40B4-BE49-F238E27FC236}">
              <a16:creationId xmlns:a16="http://schemas.microsoft.com/office/drawing/2014/main" id="{42664A1B-D3A1-40C6-A051-413B1072CA81}"/>
            </a:ext>
          </a:extLst>
        </xdr:cNvPr>
        <xdr:cNvSpPr/>
      </xdr:nvSpPr>
      <xdr:spPr>
        <a:xfrm>
          <a:off x="19494500" y="1423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39732</xdr:rowOff>
    </xdr:from>
    <xdr:to>
      <xdr:col>107</xdr:col>
      <xdr:colOff>50800</xdr:colOff>
      <xdr:row>83</xdr:row>
      <xdr:rowOff>52795</xdr:rowOff>
    </xdr:to>
    <xdr:cxnSp macro="">
      <xdr:nvCxnSpPr>
        <xdr:cNvPr id="532" name="直線コネクタ 531">
          <a:extLst>
            <a:ext uri="{FF2B5EF4-FFF2-40B4-BE49-F238E27FC236}">
              <a16:creationId xmlns:a16="http://schemas.microsoft.com/office/drawing/2014/main" id="{F85309DC-5BB3-494A-986E-0FBC01DF9985}"/>
            </a:ext>
          </a:extLst>
        </xdr:cNvPr>
        <xdr:cNvCxnSpPr/>
      </xdr:nvCxnSpPr>
      <xdr:spPr>
        <a:xfrm flipV="1">
          <a:off x="19545300" y="14270082"/>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11793</xdr:rowOff>
    </xdr:from>
    <xdr:to>
      <xdr:col>98</xdr:col>
      <xdr:colOff>38100</xdr:colOff>
      <xdr:row>83</xdr:row>
      <xdr:rowOff>113393</xdr:rowOff>
    </xdr:to>
    <xdr:sp macro="" textlink="">
      <xdr:nvSpPr>
        <xdr:cNvPr id="533" name="楕円 532">
          <a:extLst>
            <a:ext uri="{FF2B5EF4-FFF2-40B4-BE49-F238E27FC236}">
              <a16:creationId xmlns:a16="http://schemas.microsoft.com/office/drawing/2014/main" id="{C616CD37-8D05-4CFB-8145-B70997A6041E}"/>
            </a:ext>
          </a:extLst>
        </xdr:cNvPr>
        <xdr:cNvSpPr/>
      </xdr:nvSpPr>
      <xdr:spPr>
        <a:xfrm>
          <a:off x="18605500" y="1424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52795</xdr:rowOff>
    </xdr:from>
    <xdr:to>
      <xdr:col>102</xdr:col>
      <xdr:colOff>114300</xdr:colOff>
      <xdr:row>83</xdr:row>
      <xdr:rowOff>62593</xdr:rowOff>
    </xdr:to>
    <xdr:cxnSp macro="">
      <xdr:nvCxnSpPr>
        <xdr:cNvPr id="534" name="直線コネクタ 533">
          <a:extLst>
            <a:ext uri="{FF2B5EF4-FFF2-40B4-BE49-F238E27FC236}">
              <a16:creationId xmlns:a16="http://schemas.microsoft.com/office/drawing/2014/main" id="{CA5039D4-22DA-40C1-B84A-1875DA1D77EB}"/>
            </a:ext>
          </a:extLst>
        </xdr:cNvPr>
        <xdr:cNvCxnSpPr/>
      </xdr:nvCxnSpPr>
      <xdr:spPr>
        <a:xfrm flipV="1">
          <a:off x="18656300" y="14283145"/>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124114</xdr:rowOff>
    </xdr:from>
    <xdr:ext cx="469744" cy="259045"/>
    <xdr:sp macro="" textlink="">
      <xdr:nvSpPr>
        <xdr:cNvPr id="535" name="n_1aveValue【消防施設】&#10;一人当たり面積">
          <a:extLst>
            <a:ext uri="{FF2B5EF4-FFF2-40B4-BE49-F238E27FC236}">
              <a16:creationId xmlns:a16="http://schemas.microsoft.com/office/drawing/2014/main" id="{19128F06-B27B-45AA-9A3E-B8FA0D043704}"/>
            </a:ext>
          </a:extLst>
        </xdr:cNvPr>
        <xdr:cNvSpPr txBox="1"/>
      </xdr:nvSpPr>
      <xdr:spPr>
        <a:xfrm>
          <a:off x="21075727" y="14354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11447</xdr:rowOff>
    </xdr:from>
    <xdr:ext cx="469744" cy="259045"/>
    <xdr:sp macro="" textlink="">
      <xdr:nvSpPr>
        <xdr:cNvPr id="536" name="n_2aveValue【消防施設】&#10;一人当たり面積">
          <a:extLst>
            <a:ext uri="{FF2B5EF4-FFF2-40B4-BE49-F238E27FC236}">
              <a16:creationId xmlns:a16="http://schemas.microsoft.com/office/drawing/2014/main" id="{9302FF49-5A0D-4554-B131-69834C499911}"/>
            </a:ext>
          </a:extLst>
        </xdr:cNvPr>
        <xdr:cNvSpPr txBox="1"/>
      </xdr:nvSpPr>
      <xdr:spPr>
        <a:xfrm>
          <a:off x="20199427" y="1441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17978</xdr:rowOff>
    </xdr:from>
    <xdr:ext cx="469744" cy="259045"/>
    <xdr:sp macro="" textlink="">
      <xdr:nvSpPr>
        <xdr:cNvPr id="537" name="n_3aveValue【消防施設】&#10;一人当たり面積">
          <a:extLst>
            <a:ext uri="{FF2B5EF4-FFF2-40B4-BE49-F238E27FC236}">
              <a16:creationId xmlns:a16="http://schemas.microsoft.com/office/drawing/2014/main" id="{54C8C24A-5671-40E4-A920-C2D1EAE67FD6}"/>
            </a:ext>
          </a:extLst>
        </xdr:cNvPr>
        <xdr:cNvSpPr txBox="1"/>
      </xdr:nvSpPr>
      <xdr:spPr>
        <a:xfrm>
          <a:off x="19310427" y="14419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50635</xdr:rowOff>
    </xdr:from>
    <xdr:ext cx="469744" cy="259045"/>
    <xdr:sp macro="" textlink="">
      <xdr:nvSpPr>
        <xdr:cNvPr id="538" name="n_4aveValue【消防施設】&#10;一人当たり面積">
          <a:extLst>
            <a:ext uri="{FF2B5EF4-FFF2-40B4-BE49-F238E27FC236}">
              <a16:creationId xmlns:a16="http://schemas.microsoft.com/office/drawing/2014/main" id="{253E20B9-1C10-470C-945B-12210CB7253C}"/>
            </a:ext>
          </a:extLst>
        </xdr:cNvPr>
        <xdr:cNvSpPr txBox="1"/>
      </xdr:nvSpPr>
      <xdr:spPr>
        <a:xfrm>
          <a:off x="18421427" y="14452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79</xdr:row>
      <xdr:rowOff>45011</xdr:rowOff>
    </xdr:from>
    <xdr:ext cx="469744" cy="259045"/>
    <xdr:sp macro="" textlink="">
      <xdr:nvSpPr>
        <xdr:cNvPr id="539" name="n_1mainValue【消防施設】&#10;一人当たり面積">
          <a:extLst>
            <a:ext uri="{FF2B5EF4-FFF2-40B4-BE49-F238E27FC236}">
              <a16:creationId xmlns:a16="http://schemas.microsoft.com/office/drawing/2014/main" id="{BA7CE642-F63C-40DA-9476-E253948BB2D9}"/>
            </a:ext>
          </a:extLst>
        </xdr:cNvPr>
        <xdr:cNvSpPr txBox="1"/>
      </xdr:nvSpPr>
      <xdr:spPr>
        <a:xfrm>
          <a:off x="21075727" y="13589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107059</xdr:rowOff>
    </xdr:from>
    <xdr:ext cx="469744" cy="259045"/>
    <xdr:sp macro="" textlink="">
      <xdr:nvSpPr>
        <xdr:cNvPr id="540" name="n_2mainValue【消防施設】&#10;一人当たり面積">
          <a:extLst>
            <a:ext uri="{FF2B5EF4-FFF2-40B4-BE49-F238E27FC236}">
              <a16:creationId xmlns:a16="http://schemas.microsoft.com/office/drawing/2014/main" id="{907E4235-5FEB-4C06-B2EF-65FC2F03B826}"/>
            </a:ext>
          </a:extLst>
        </xdr:cNvPr>
        <xdr:cNvSpPr txBox="1"/>
      </xdr:nvSpPr>
      <xdr:spPr>
        <a:xfrm>
          <a:off x="20199427" y="13994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120122</xdr:rowOff>
    </xdr:from>
    <xdr:ext cx="469744" cy="259045"/>
    <xdr:sp macro="" textlink="">
      <xdr:nvSpPr>
        <xdr:cNvPr id="541" name="n_3mainValue【消防施設】&#10;一人当たり面積">
          <a:extLst>
            <a:ext uri="{FF2B5EF4-FFF2-40B4-BE49-F238E27FC236}">
              <a16:creationId xmlns:a16="http://schemas.microsoft.com/office/drawing/2014/main" id="{A96878B5-515C-47EE-B3C8-94F8CF3556DD}"/>
            </a:ext>
          </a:extLst>
        </xdr:cNvPr>
        <xdr:cNvSpPr txBox="1"/>
      </xdr:nvSpPr>
      <xdr:spPr>
        <a:xfrm>
          <a:off x="19310427" y="1400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129920</xdr:rowOff>
    </xdr:from>
    <xdr:ext cx="469744" cy="259045"/>
    <xdr:sp macro="" textlink="">
      <xdr:nvSpPr>
        <xdr:cNvPr id="542" name="n_4mainValue【消防施設】&#10;一人当たり面積">
          <a:extLst>
            <a:ext uri="{FF2B5EF4-FFF2-40B4-BE49-F238E27FC236}">
              <a16:creationId xmlns:a16="http://schemas.microsoft.com/office/drawing/2014/main" id="{29E1D2E3-B913-45D1-AA59-021E69DD0511}"/>
            </a:ext>
          </a:extLst>
        </xdr:cNvPr>
        <xdr:cNvSpPr txBox="1"/>
      </xdr:nvSpPr>
      <xdr:spPr>
        <a:xfrm>
          <a:off x="18421427" y="14017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43" name="正方形/長方形 542">
          <a:extLst>
            <a:ext uri="{FF2B5EF4-FFF2-40B4-BE49-F238E27FC236}">
              <a16:creationId xmlns:a16="http://schemas.microsoft.com/office/drawing/2014/main" id="{5C3DC190-90DA-48C7-9677-56EDD7F33EE3}"/>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4" name="正方形/長方形 543">
          <a:extLst>
            <a:ext uri="{FF2B5EF4-FFF2-40B4-BE49-F238E27FC236}">
              <a16:creationId xmlns:a16="http://schemas.microsoft.com/office/drawing/2014/main" id="{84AA46E8-E86D-42F7-98A4-F1A7EED5219B}"/>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5" name="正方形/長方形 544">
          <a:extLst>
            <a:ext uri="{FF2B5EF4-FFF2-40B4-BE49-F238E27FC236}">
              <a16:creationId xmlns:a16="http://schemas.microsoft.com/office/drawing/2014/main" id="{55D3F44A-51A8-4749-A8C8-A5A0A01B15C4}"/>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6" name="正方形/長方形 545">
          <a:extLst>
            <a:ext uri="{FF2B5EF4-FFF2-40B4-BE49-F238E27FC236}">
              <a16:creationId xmlns:a16="http://schemas.microsoft.com/office/drawing/2014/main" id="{13149C73-846F-45CC-874E-91A4E09C0A2F}"/>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7" name="正方形/長方形 546">
          <a:extLst>
            <a:ext uri="{FF2B5EF4-FFF2-40B4-BE49-F238E27FC236}">
              <a16:creationId xmlns:a16="http://schemas.microsoft.com/office/drawing/2014/main" id="{5EC71ED8-520D-447E-BE71-A53B613377ED}"/>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8" name="正方形/長方形 547">
          <a:extLst>
            <a:ext uri="{FF2B5EF4-FFF2-40B4-BE49-F238E27FC236}">
              <a16:creationId xmlns:a16="http://schemas.microsoft.com/office/drawing/2014/main" id="{A94B9371-8125-4DCA-9687-0BA96DB762F3}"/>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9" name="正方形/長方形 548">
          <a:extLst>
            <a:ext uri="{FF2B5EF4-FFF2-40B4-BE49-F238E27FC236}">
              <a16:creationId xmlns:a16="http://schemas.microsoft.com/office/drawing/2014/main" id="{F4822BC9-01D0-4351-98F9-390157CFE874}"/>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0" name="正方形/長方形 549">
          <a:extLst>
            <a:ext uri="{FF2B5EF4-FFF2-40B4-BE49-F238E27FC236}">
              <a16:creationId xmlns:a16="http://schemas.microsoft.com/office/drawing/2014/main" id="{2E1D8902-1776-49D9-8265-FCA61EF5E19D}"/>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1" name="テキスト ボックス 550">
          <a:extLst>
            <a:ext uri="{FF2B5EF4-FFF2-40B4-BE49-F238E27FC236}">
              <a16:creationId xmlns:a16="http://schemas.microsoft.com/office/drawing/2014/main" id="{5EFAEB01-EB68-46A5-8DBF-32B125B76915}"/>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2" name="直線コネクタ 551">
          <a:extLst>
            <a:ext uri="{FF2B5EF4-FFF2-40B4-BE49-F238E27FC236}">
              <a16:creationId xmlns:a16="http://schemas.microsoft.com/office/drawing/2014/main" id="{AD604659-7017-4263-BC40-35A9D1D8CF4A}"/>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53" name="テキスト ボックス 552">
          <a:extLst>
            <a:ext uri="{FF2B5EF4-FFF2-40B4-BE49-F238E27FC236}">
              <a16:creationId xmlns:a16="http://schemas.microsoft.com/office/drawing/2014/main" id="{F527D59E-92F6-47C7-B2E6-8C34B2EB98A4}"/>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54" name="直線コネクタ 553">
          <a:extLst>
            <a:ext uri="{FF2B5EF4-FFF2-40B4-BE49-F238E27FC236}">
              <a16:creationId xmlns:a16="http://schemas.microsoft.com/office/drawing/2014/main" id="{AEB022D3-47B9-4B6C-8B89-19E646BC703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555" name="テキスト ボックス 554">
          <a:extLst>
            <a:ext uri="{FF2B5EF4-FFF2-40B4-BE49-F238E27FC236}">
              <a16:creationId xmlns:a16="http://schemas.microsoft.com/office/drawing/2014/main" id="{64EA44E3-7C1D-41AE-95FD-C1318C9C1BF5}"/>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56" name="直線コネクタ 555">
          <a:extLst>
            <a:ext uri="{FF2B5EF4-FFF2-40B4-BE49-F238E27FC236}">
              <a16:creationId xmlns:a16="http://schemas.microsoft.com/office/drawing/2014/main" id="{36ED1649-C4E0-4DC8-908C-BA1BA41CDC8F}"/>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57" name="テキスト ボックス 556">
          <a:extLst>
            <a:ext uri="{FF2B5EF4-FFF2-40B4-BE49-F238E27FC236}">
              <a16:creationId xmlns:a16="http://schemas.microsoft.com/office/drawing/2014/main" id="{65E6E6E1-89B8-4C84-AB76-B1B5943683A9}"/>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58" name="直線コネクタ 557">
          <a:extLst>
            <a:ext uri="{FF2B5EF4-FFF2-40B4-BE49-F238E27FC236}">
              <a16:creationId xmlns:a16="http://schemas.microsoft.com/office/drawing/2014/main" id="{F6BA2AE3-73FC-454B-B5A3-E4F5186A3F6C}"/>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59" name="テキスト ボックス 558">
          <a:extLst>
            <a:ext uri="{FF2B5EF4-FFF2-40B4-BE49-F238E27FC236}">
              <a16:creationId xmlns:a16="http://schemas.microsoft.com/office/drawing/2014/main" id="{C9C48C1E-9CE7-43D4-BAFB-2019DDDB8765}"/>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60" name="直線コネクタ 559">
          <a:extLst>
            <a:ext uri="{FF2B5EF4-FFF2-40B4-BE49-F238E27FC236}">
              <a16:creationId xmlns:a16="http://schemas.microsoft.com/office/drawing/2014/main" id="{215EB562-27A5-4C27-9FA5-0C5C74EE4005}"/>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61" name="テキスト ボックス 560">
          <a:extLst>
            <a:ext uri="{FF2B5EF4-FFF2-40B4-BE49-F238E27FC236}">
              <a16:creationId xmlns:a16="http://schemas.microsoft.com/office/drawing/2014/main" id="{F11517A3-FD4A-410C-860D-15FF2EAF768B}"/>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62" name="直線コネクタ 561">
          <a:extLst>
            <a:ext uri="{FF2B5EF4-FFF2-40B4-BE49-F238E27FC236}">
              <a16:creationId xmlns:a16="http://schemas.microsoft.com/office/drawing/2014/main" id="{D8E8EB37-6B9D-4C78-9271-BB974E7F94A5}"/>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563" name="テキスト ボックス 562">
          <a:extLst>
            <a:ext uri="{FF2B5EF4-FFF2-40B4-BE49-F238E27FC236}">
              <a16:creationId xmlns:a16="http://schemas.microsoft.com/office/drawing/2014/main" id="{9093F416-B620-4FB7-8DF5-A74924AB341A}"/>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4" name="直線コネクタ 563">
          <a:extLst>
            <a:ext uri="{FF2B5EF4-FFF2-40B4-BE49-F238E27FC236}">
              <a16:creationId xmlns:a16="http://schemas.microsoft.com/office/drawing/2014/main" id="{F6704059-ED82-4045-980E-0C5F60CF067F}"/>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565" name="テキスト ボックス 564">
          <a:extLst>
            <a:ext uri="{FF2B5EF4-FFF2-40B4-BE49-F238E27FC236}">
              <a16:creationId xmlns:a16="http://schemas.microsoft.com/office/drawing/2014/main" id="{0E119FD2-8F49-48FD-AFFA-3AB412017604}"/>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66" name="【庁舎】&#10;有形固定資産減価償却率グラフ枠">
          <a:extLst>
            <a:ext uri="{FF2B5EF4-FFF2-40B4-BE49-F238E27FC236}">
              <a16:creationId xmlns:a16="http://schemas.microsoft.com/office/drawing/2014/main" id="{8500B155-428E-4F9C-8E18-969978D7B3D8}"/>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26670</xdr:rowOff>
    </xdr:from>
    <xdr:to>
      <xdr:col>85</xdr:col>
      <xdr:colOff>126364</xdr:colOff>
      <xdr:row>108</xdr:row>
      <xdr:rowOff>146686</xdr:rowOff>
    </xdr:to>
    <xdr:cxnSp macro="">
      <xdr:nvCxnSpPr>
        <xdr:cNvPr id="567" name="直線コネクタ 566">
          <a:extLst>
            <a:ext uri="{FF2B5EF4-FFF2-40B4-BE49-F238E27FC236}">
              <a16:creationId xmlns:a16="http://schemas.microsoft.com/office/drawing/2014/main" id="{D0FA8B35-BC57-4A1A-AF9A-DBAD27C5B206}"/>
            </a:ext>
          </a:extLst>
        </xdr:cNvPr>
        <xdr:cNvCxnSpPr/>
      </xdr:nvCxnSpPr>
      <xdr:spPr>
        <a:xfrm flipV="1">
          <a:off x="16318864" y="17171670"/>
          <a:ext cx="0" cy="1491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150513</xdr:rowOff>
    </xdr:from>
    <xdr:ext cx="405111" cy="259045"/>
    <xdr:sp macro="" textlink="">
      <xdr:nvSpPr>
        <xdr:cNvPr id="568" name="【庁舎】&#10;有形固定資産減価償却率最小値テキスト">
          <a:extLst>
            <a:ext uri="{FF2B5EF4-FFF2-40B4-BE49-F238E27FC236}">
              <a16:creationId xmlns:a16="http://schemas.microsoft.com/office/drawing/2014/main" id="{94B41E00-ACD1-453A-93B8-A56B6F85DBD6}"/>
            </a:ext>
          </a:extLst>
        </xdr:cNvPr>
        <xdr:cNvSpPr txBox="1"/>
      </xdr:nvSpPr>
      <xdr:spPr>
        <a:xfrm>
          <a:off x="16357600" y="1866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146686</xdr:rowOff>
    </xdr:from>
    <xdr:to>
      <xdr:col>86</xdr:col>
      <xdr:colOff>25400</xdr:colOff>
      <xdr:row>108</xdr:row>
      <xdr:rowOff>146686</xdr:rowOff>
    </xdr:to>
    <xdr:cxnSp macro="">
      <xdr:nvCxnSpPr>
        <xdr:cNvPr id="569" name="直線コネクタ 568">
          <a:extLst>
            <a:ext uri="{FF2B5EF4-FFF2-40B4-BE49-F238E27FC236}">
              <a16:creationId xmlns:a16="http://schemas.microsoft.com/office/drawing/2014/main" id="{16A066A3-6D4C-4A25-A7ED-F9F28E2DA6A6}"/>
            </a:ext>
          </a:extLst>
        </xdr:cNvPr>
        <xdr:cNvCxnSpPr/>
      </xdr:nvCxnSpPr>
      <xdr:spPr>
        <a:xfrm>
          <a:off x="16230600" y="1866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144797</xdr:rowOff>
    </xdr:from>
    <xdr:ext cx="405111" cy="259045"/>
    <xdr:sp macro="" textlink="">
      <xdr:nvSpPr>
        <xdr:cNvPr id="570" name="【庁舎】&#10;有形固定資産減価償却率最大値テキスト">
          <a:extLst>
            <a:ext uri="{FF2B5EF4-FFF2-40B4-BE49-F238E27FC236}">
              <a16:creationId xmlns:a16="http://schemas.microsoft.com/office/drawing/2014/main" id="{A08314CA-2F40-4338-9D1C-B4970355F802}"/>
            </a:ext>
          </a:extLst>
        </xdr:cNvPr>
        <xdr:cNvSpPr txBox="1"/>
      </xdr:nvSpPr>
      <xdr:spPr>
        <a:xfrm>
          <a:off x="16357600" y="1694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26670</xdr:rowOff>
    </xdr:from>
    <xdr:to>
      <xdr:col>86</xdr:col>
      <xdr:colOff>25400</xdr:colOff>
      <xdr:row>100</xdr:row>
      <xdr:rowOff>26670</xdr:rowOff>
    </xdr:to>
    <xdr:cxnSp macro="">
      <xdr:nvCxnSpPr>
        <xdr:cNvPr id="571" name="直線コネクタ 570">
          <a:extLst>
            <a:ext uri="{FF2B5EF4-FFF2-40B4-BE49-F238E27FC236}">
              <a16:creationId xmlns:a16="http://schemas.microsoft.com/office/drawing/2014/main" id="{F370EAD7-5781-4E89-ACE3-09F6E50B201F}"/>
            </a:ext>
          </a:extLst>
        </xdr:cNvPr>
        <xdr:cNvCxnSpPr/>
      </xdr:nvCxnSpPr>
      <xdr:spPr>
        <a:xfrm>
          <a:off x="16230600" y="1717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76852</xdr:rowOff>
    </xdr:from>
    <xdr:ext cx="405111" cy="259045"/>
    <xdr:sp macro="" textlink="">
      <xdr:nvSpPr>
        <xdr:cNvPr id="572" name="【庁舎】&#10;有形固定資産減価償却率平均値テキスト">
          <a:extLst>
            <a:ext uri="{FF2B5EF4-FFF2-40B4-BE49-F238E27FC236}">
              <a16:creationId xmlns:a16="http://schemas.microsoft.com/office/drawing/2014/main" id="{73FEA045-1DA9-43CE-9460-7D50CFC26DDD}"/>
            </a:ext>
          </a:extLst>
        </xdr:cNvPr>
        <xdr:cNvSpPr txBox="1"/>
      </xdr:nvSpPr>
      <xdr:spPr>
        <a:xfrm>
          <a:off x="16357600" y="17736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53975</xdr:rowOff>
    </xdr:from>
    <xdr:to>
      <xdr:col>85</xdr:col>
      <xdr:colOff>177800</xdr:colOff>
      <xdr:row>104</xdr:row>
      <xdr:rowOff>155575</xdr:rowOff>
    </xdr:to>
    <xdr:sp macro="" textlink="">
      <xdr:nvSpPr>
        <xdr:cNvPr id="573" name="フローチャート: 判断 572">
          <a:extLst>
            <a:ext uri="{FF2B5EF4-FFF2-40B4-BE49-F238E27FC236}">
              <a16:creationId xmlns:a16="http://schemas.microsoft.com/office/drawing/2014/main" id="{AFD9EEEC-7318-4E4E-A4D9-C6ACD3270319}"/>
            </a:ext>
          </a:extLst>
        </xdr:cNvPr>
        <xdr:cNvSpPr/>
      </xdr:nvSpPr>
      <xdr:spPr>
        <a:xfrm>
          <a:off x="16268700" y="1788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132080</xdr:rowOff>
    </xdr:from>
    <xdr:to>
      <xdr:col>81</xdr:col>
      <xdr:colOff>101600</xdr:colOff>
      <xdr:row>104</xdr:row>
      <xdr:rowOff>62230</xdr:rowOff>
    </xdr:to>
    <xdr:sp macro="" textlink="">
      <xdr:nvSpPr>
        <xdr:cNvPr id="574" name="フローチャート: 判断 573">
          <a:extLst>
            <a:ext uri="{FF2B5EF4-FFF2-40B4-BE49-F238E27FC236}">
              <a16:creationId xmlns:a16="http://schemas.microsoft.com/office/drawing/2014/main" id="{9E2C87A2-7777-4927-B0CD-855AFEC25C8E}"/>
            </a:ext>
          </a:extLst>
        </xdr:cNvPr>
        <xdr:cNvSpPr/>
      </xdr:nvSpPr>
      <xdr:spPr>
        <a:xfrm>
          <a:off x="15430500" y="1779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21589</xdr:rowOff>
    </xdr:from>
    <xdr:to>
      <xdr:col>76</xdr:col>
      <xdr:colOff>165100</xdr:colOff>
      <xdr:row>104</xdr:row>
      <xdr:rowOff>123189</xdr:rowOff>
    </xdr:to>
    <xdr:sp macro="" textlink="">
      <xdr:nvSpPr>
        <xdr:cNvPr id="575" name="フローチャート: 判断 574">
          <a:extLst>
            <a:ext uri="{FF2B5EF4-FFF2-40B4-BE49-F238E27FC236}">
              <a16:creationId xmlns:a16="http://schemas.microsoft.com/office/drawing/2014/main" id="{16955CE7-1876-4329-B748-AF5F54617306}"/>
            </a:ext>
          </a:extLst>
        </xdr:cNvPr>
        <xdr:cNvSpPr/>
      </xdr:nvSpPr>
      <xdr:spPr>
        <a:xfrm>
          <a:off x="14541500" y="17852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15875</xdr:rowOff>
    </xdr:from>
    <xdr:to>
      <xdr:col>72</xdr:col>
      <xdr:colOff>38100</xdr:colOff>
      <xdr:row>104</xdr:row>
      <xdr:rowOff>117475</xdr:rowOff>
    </xdr:to>
    <xdr:sp macro="" textlink="">
      <xdr:nvSpPr>
        <xdr:cNvPr id="576" name="フローチャート: 判断 575">
          <a:extLst>
            <a:ext uri="{FF2B5EF4-FFF2-40B4-BE49-F238E27FC236}">
              <a16:creationId xmlns:a16="http://schemas.microsoft.com/office/drawing/2014/main" id="{7EC487D6-06B4-4B95-B4F0-27EECEF9DB55}"/>
            </a:ext>
          </a:extLst>
        </xdr:cNvPr>
        <xdr:cNvSpPr/>
      </xdr:nvSpPr>
      <xdr:spPr>
        <a:xfrm>
          <a:off x="13652500" y="1784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2539</xdr:rowOff>
    </xdr:from>
    <xdr:to>
      <xdr:col>67</xdr:col>
      <xdr:colOff>101600</xdr:colOff>
      <xdr:row>104</xdr:row>
      <xdr:rowOff>104139</xdr:rowOff>
    </xdr:to>
    <xdr:sp macro="" textlink="">
      <xdr:nvSpPr>
        <xdr:cNvPr id="577" name="フローチャート: 判断 576">
          <a:extLst>
            <a:ext uri="{FF2B5EF4-FFF2-40B4-BE49-F238E27FC236}">
              <a16:creationId xmlns:a16="http://schemas.microsoft.com/office/drawing/2014/main" id="{3F3188C2-2BA2-4567-B3F1-97424CEFCDD0}"/>
            </a:ext>
          </a:extLst>
        </xdr:cNvPr>
        <xdr:cNvSpPr/>
      </xdr:nvSpPr>
      <xdr:spPr>
        <a:xfrm>
          <a:off x="12763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8" name="テキスト ボックス 577">
          <a:extLst>
            <a:ext uri="{FF2B5EF4-FFF2-40B4-BE49-F238E27FC236}">
              <a16:creationId xmlns:a16="http://schemas.microsoft.com/office/drawing/2014/main" id="{07BB9431-94B7-48BE-8F31-D372E444A76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9" name="テキスト ボックス 578">
          <a:extLst>
            <a:ext uri="{FF2B5EF4-FFF2-40B4-BE49-F238E27FC236}">
              <a16:creationId xmlns:a16="http://schemas.microsoft.com/office/drawing/2014/main" id="{C4150698-4B61-43E0-8953-7CB58F9DF7FB}"/>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80" name="テキスト ボックス 579">
          <a:extLst>
            <a:ext uri="{FF2B5EF4-FFF2-40B4-BE49-F238E27FC236}">
              <a16:creationId xmlns:a16="http://schemas.microsoft.com/office/drawing/2014/main" id="{C82F74DF-78CA-4612-8960-8D60CC0A9A2D}"/>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1" name="テキスト ボックス 580">
          <a:extLst>
            <a:ext uri="{FF2B5EF4-FFF2-40B4-BE49-F238E27FC236}">
              <a16:creationId xmlns:a16="http://schemas.microsoft.com/office/drawing/2014/main" id="{FEC865A9-C6B1-4CD1-9F34-23895962CA1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2" name="テキスト ボックス 581">
          <a:extLst>
            <a:ext uri="{FF2B5EF4-FFF2-40B4-BE49-F238E27FC236}">
              <a16:creationId xmlns:a16="http://schemas.microsoft.com/office/drawing/2014/main" id="{E1287CF6-FA28-4966-8EC8-291D55548DF3}"/>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95886</xdr:rowOff>
    </xdr:from>
    <xdr:to>
      <xdr:col>85</xdr:col>
      <xdr:colOff>177800</xdr:colOff>
      <xdr:row>109</xdr:row>
      <xdr:rowOff>26036</xdr:rowOff>
    </xdr:to>
    <xdr:sp macro="" textlink="">
      <xdr:nvSpPr>
        <xdr:cNvPr id="583" name="楕円 582">
          <a:extLst>
            <a:ext uri="{FF2B5EF4-FFF2-40B4-BE49-F238E27FC236}">
              <a16:creationId xmlns:a16="http://schemas.microsoft.com/office/drawing/2014/main" id="{490B3EBF-0579-42D4-8D6A-46B9C14036DE}"/>
            </a:ext>
          </a:extLst>
        </xdr:cNvPr>
        <xdr:cNvSpPr/>
      </xdr:nvSpPr>
      <xdr:spPr>
        <a:xfrm>
          <a:off x="16268700" y="18612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108</xdr:row>
      <xdr:rowOff>10813</xdr:rowOff>
    </xdr:from>
    <xdr:ext cx="405111" cy="259045"/>
    <xdr:sp macro="" textlink="">
      <xdr:nvSpPr>
        <xdr:cNvPr id="584" name="【庁舎】&#10;有形固定資産減価償却率該当値テキスト">
          <a:extLst>
            <a:ext uri="{FF2B5EF4-FFF2-40B4-BE49-F238E27FC236}">
              <a16:creationId xmlns:a16="http://schemas.microsoft.com/office/drawing/2014/main" id="{2D1782F9-E1E6-4B9B-A3CF-73EA81EAA78C}"/>
            </a:ext>
          </a:extLst>
        </xdr:cNvPr>
        <xdr:cNvSpPr txBox="1"/>
      </xdr:nvSpPr>
      <xdr:spPr>
        <a:xfrm>
          <a:off x="16357600" y="18527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95886</xdr:rowOff>
    </xdr:from>
    <xdr:to>
      <xdr:col>81</xdr:col>
      <xdr:colOff>101600</xdr:colOff>
      <xdr:row>109</xdr:row>
      <xdr:rowOff>26036</xdr:rowOff>
    </xdr:to>
    <xdr:sp macro="" textlink="">
      <xdr:nvSpPr>
        <xdr:cNvPr id="585" name="楕円 584">
          <a:extLst>
            <a:ext uri="{FF2B5EF4-FFF2-40B4-BE49-F238E27FC236}">
              <a16:creationId xmlns:a16="http://schemas.microsoft.com/office/drawing/2014/main" id="{645D6562-6D5D-4469-8CF5-941851B39A8F}"/>
            </a:ext>
          </a:extLst>
        </xdr:cNvPr>
        <xdr:cNvSpPr/>
      </xdr:nvSpPr>
      <xdr:spPr>
        <a:xfrm>
          <a:off x="15430500" y="18612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146686</xdr:rowOff>
    </xdr:from>
    <xdr:to>
      <xdr:col>85</xdr:col>
      <xdr:colOff>127000</xdr:colOff>
      <xdr:row>108</xdr:row>
      <xdr:rowOff>146686</xdr:rowOff>
    </xdr:to>
    <xdr:cxnSp macro="">
      <xdr:nvCxnSpPr>
        <xdr:cNvPr id="586" name="直線コネクタ 585">
          <a:extLst>
            <a:ext uri="{FF2B5EF4-FFF2-40B4-BE49-F238E27FC236}">
              <a16:creationId xmlns:a16="http://schemas.microsoft.com/office/drawing/2014/main" id="{15B00408-A37A-4463-86FA-26E82E0B6840}"/>
            </a:ext>
          </a:extLst>
        </xdr:cNvPr>
        <xdr:cNvCxnSpPr/>
      </xdr:nvCxnSpPr>
      <xdr:spPr>
        <a:xfrm>
          <a:off x="15481300" y="186632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101600</xdr:rowOff>
    </xdr:from>
    <xdr:to>
      <xdr:col>76</xdr:col>
      <xdr:colOff>165100</xdr:colOff>
      <xdr:row>109</xdr:row>
      <xdr:rowOff>31750</xdr:rowOff>
    </xdr:to>
    <xdr:sp macro="" textlink="">
      <xdr:nvSpPr>
        <xdr:cNvPr id="587" name="楕円 586">
          <a:extLst>
            <a:ext uri="{FF2B5EF4-FFF2-40B4-BE49-F238E27FC236}">
              <a16:creationId xmlns:a16="http://schemas.microsoft.com/office/drawing/2014/main" id="{8A99C0BF-9197-4C7E-AD85-50A4A57F0544}"/>
            </a:ext>
          </a:extLst>
        </xdr:cNvPr>
        <xdr:cNvSpPr/>
      </xdr:nvSpPr>
      <xdr:spPr>
        <a:xfrm>
          <a:off x="14541500" y="186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146686</xdr:rowOff>
    </xdr:from>
    <xdr:to>
      <xdr:col>81</xdr:col>
      <xdr:colOff>50800</xdr:colOff>
      <xdr:row>108</xdr:row>
      <xdr:rowOff>152400</xdr:rowOff>
    </xdr:to>
    <xdr:cxnSp macro="">
      <xdr:nvCxnSpPr>
        <xdr:cNvPr id="588" name="直線コネクタ 587">
          <a:extLst>
            <a:ext uri="{FF2B5EF4-FFF2-40B4-BE49-F238E27FC236}">
              <a16:creationId xmlns:a16="http://schemas.microsoft.com/office/drawing/2014/main" id="{77EF035E-6356-421B-A19F-96F9294FD400}"/>
            </a:ext>
          </a:extLst>
        </xdr:cNvPr>
        <xdr:cNvCxnSpPr/>
      </xdr:nvCxnSpPr>
      <xdr:spPr>
        <a:xfrm flipV="1">
          <a:off x="14592300" y="18663286"/>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101600</xdr:rowOff>
    </xdr:from>
    <xdr:to>
      <xdr:col>72</xdr:col>
      <xdr:colOff>38100</xdr:colOff>
      <xdr:row>109</xdr:row>
      <xdr:rowOff>31750</xdr:rowOff>
    </xdr:to>
    <xdr:sp macro="" textlink="">
      <xdr:nvSpPr>
        <xdr:cNvPr id="589" name="楕円 588">
          <a:extLst>
            <a:ext uri="{FF2B5EF4-FFF2-40B4-BE49-F238E27FC236}">
              <a16:creationId xmlns:a16="http://schemas.microsoft.com/office/drawing/2014/main" id="{9C1F109E-D17D-468B-95B7-9BD3B9CD12C5}"/>
            </a:ext>
          </a:extLst>
        </xdr:cNvPr>
        <xdr:cNvSpPr/>
      </xdr:nvSpPr>
      <xdr:spPr>
        <a:xfrm>
          <a:off x="13652500" y="186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152400</xdr:rowOff>
    </xdr:from>
    <xdr:to>
      <xdr:col>76</xdr:col>
      <xdr:colOff>114300</xdr:colOff>
      <xdr:row>108</xdr:row>
      <xdr:rowOff>152400</xdr:rowOff>
    </xdr:to>
    <xdr:cxnSp macro="">
      <xdr:nvCxnSpPr>
        <xdr:cNvPr id="590" name="直線コネクタ 589">
          <a:extLst>
            <a:ext uri="{FF2B5EF4-FFF2-40B4-BE49-F238E27FC236}">
              <a16:creationId xmlns:a16="http://schemas.microsoft.com/office/drawing/2014/main" id="{618CDD22-DC21-4026-AEE5-9DF23721AADC}"/>
            </a:ext>
          </a:extLst>
        </xdr:cNvPr>
        <xdr:cNvCxnSpPr/>
      </xdr:nvCxnSpPr>
      <xdr:spPr>
        <a:xfrm>
          <a:off x="13703300" y="1866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101600</xdr:rowOff>
    </xdr:from>
    <xdr:to>
      <xdr:col>67</xdr:col>
      <xdr:colOff>101600</xdr:colOff>
      <xdr:row>109</xdr:row>
      <xdr:rowOff>31750</xdr:rowOff>
    </xdr:to>
    <xdr:sp macro="" textlink="">
      <xdr:nvSpPr>
        <xdr:cNvPr id="591" name="楕円 590">
          <a:extLst>
            <a:ext uri="{FF2B5EF4-FFF2-40B4-BE49-F238E27FC236}">
              <a16:creationId xmlns:a16="http://schemas.microsoft.com/office/drawing/2014/main" id="{4CA75F01-EE40-4D11-8FD4-3CD5E7756C4A}"/>
            </a:ext>
          </a:extLst>
        </xdr:cNvPr>
        <xdr:cNvSpPr/>
      </xdr:nvSpPr>
      <xdr:spPr>
        <a:xfrm>
          <a:off x="12763500" y="186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108</xdr:row>
      <xdr:rowOff>152400</xdr:rowOff>
    </xdr:from>
    <xdr:to>
      <xdr:col>71</xdr:col>
      <xdr:colOff>177800</xdr:colOff>
      <xdr:row>108</xdr:row>
      <xdr:rowOff>152400</xdr:rowOff>
    </xdr:to>
    <xdr:cxnSp macro="">
      <xdr:nvCxnSpPr>
        <xdr:cNvPr id="592" name="直線コネクタ 591">
          <a:extLst>
            <a:ext uri="{FF2B5EF4-FFF2-40B4-BE49-F238E27FC236}">
              <a16:creationId xmlns:a16="http://schemas.microsoft.com/office/drawing/2014/main" id="{BA9F07E0-9EF6-42E7-94AA-2BC930F5A286}"/>
            </a:ext>
          </a:extLst>
        </xdr:cNvPr>
        <xdr:cNvCxnSpPr/>
      </xdr:nvCxnSpPr>
      <xdr:spPr>
        <a:xfrm>
          <a:off x="12814300" y="1866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78757</xdr:rowOff>
    </xdr:from>
    <xdr:ext cx="405111" cy="259045"/>
    <xdr:sp macro="" textlink="">
      <xdr:nvSpPr>
        <xdr:cNvPr id="593" name="n_1aveValue【庁舎】&#10;有形固定資産減価償却率">
          <a:extLst>
            <a:ext uri="{FF2B5EF4-FFF2-40B4-BE49-F238E27FC236}">
              <a16:creationId xmlns:a16="http://schemas.microsoft.com/office/drawing/2014/main" id="{29314576-C3CE-40AB-97AB-02F1D5180409}"/>
            </a:ext>
          </a:extLst>
        </xdr:cNvPr>
        <xdr:cNvSpPr txBox="1"/>
      </xdr:nvSpPr>
      <xdr:spPr>
        <a:xfrm>
          <a:off x="15266044" y="1756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139716</xdr:rowOff>
    </xdr:from>
    <xdr:ext cx="405111" cy="259045"/>
    <xdr:sp macro="" textlink="">
      <xdr:nvSpPr>
        <xdr:cNvPr id="594" name="n_2aveValue【庁舎】&#10;有形固定資産減価償却率">
          <a:extLst>
            <a:ext uri="{FF2B5EF4-FFF2-40B4-BE49-F238E27FC236}">
              <a16:creationId xmlns:a16="http://schemas.microsoft.com/office/drawing/2014/main" id="{A3A935BC-80AA-4AEB-A23C-DE1ADCF96983}"/>
            </a:ext>
          </a:extLst>
        </xdr:cNvPr>
        <xdr:cNvSpPr txBox="1"/>
      </xdr:nvSpPr>
      <xdr:spPr>
        <a:xfrm>
          <a:off x="14389744" y="17627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134002</xdr:rowOff>
    </xdr:from>
    <xdr:ext cx="405111" cy="259045"/>
    <xdr:sp macro="" textlink="">
      <xdr:nvSpPr>
        <xdr:cNvPr id="595" name="n_3aveValue【庁舎】&#10;有形固定資産減価償却率">
          <a:extLst>
            <a:ext uri="{FF2B5EF4-FFF2-40B4-BE49-F238E27FC236}">
              <a16:creationId xmlns:a16="http://schemas.microsoft.com/office/drawing/2014/main" id="{9888DA94-6330-4855-977A-33CEE4529379}"/>
            </a:ext>
          </a:extLst>
        </xdr:cNvPr>
        <xdr:cNvSpPr txBox="1"/>
      </xdr:nvSpPr>
      <xdr:spPr>
        <a:xfrm>
          <a:off x="13500744" y="1762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120666</xdr:rowOff>
    </xdr:from>
    <xdr:ext cx="405111" cy="259045"/>
    <xdr:sp macro="" textlink="">
      <xdr:nvSpPr>
        <xdr:cNvPr id="596" name="n_4aveValue【庁舎】&#10;有形固定資産減価償却率">
          <a:extLst>
            <a:ext uri="{FF2B5EF4-FFF2-40B4-BE49-F238E27FC236}">
              <a16:creationId xmlns:a16="http://schemas.microsoft.com/office/drawing/2014/main" id="{607886FA-EC73-47F1-B3A5-F7847E212D5E}"/>
            </a:ext>
          </a:extLst>
        </xdr:cNvPr>
        <xdr:cNvSpPr txBox="1"/>
      </xdr:nvSpPr>
      <xdr:spPr>
        <a:xfrm>
          <a:off x="12611744" y="1760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109</xdr:row>
      <xdr:rowOff>17163</xdr:rowOff>
    </xdr:from>
    <xdr:ext cx="405111" cy="259045"/>
    <xdr:sp macro="" textlink="">
      <xdr:nvSpPr>
        <xdr:cNvPr id="597" name="n_1mainValue【庁舎】&#10;有形固定資産減価償却率">
          <a:extLst>
            <a:ext uri="{FF2B5EF4-FFF2-40B4-BE49-F238E27FC236}">
              <a16:creationId xmlns:a16="http://schemas.microsoft.com/office/drawing/2014/main" id="{75D59DCA-ADA5-456D-A7D8-ACB4D666181B}"/>
            </a:ext>
          </a:extLst>
        </xdr:cNvPr>
        <xdr:cNvSpPr txBox="1"/>
      </xdr:nvSpPr>
      <xdr:spPr>
        <a:xfrm>
          <a:off x="15266044" y="18705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109</xdr:row>
      <xdr:rowOff>22877</xdr:rowOff>
    </xdr:from>
    <xdr:ext cx="469744" cy="259045"/>
    <xdr:sp macro="" textlink="">
      <xdr:nvSpPr>
        <xdr:cNvPr id="598" name="n_2mainValue【庁舎】&#10;有形固定資産減価償却率">
          <a:extLst>
            <a:ext uri="{FF2B5EF4-FFF2-40B4-BE49-F238E27FC236}">
              <a16:creationId xmlns:a16="http://schemas.microsoft.com/office/drawing/2014/main" id="{ACA53B64-73E1-4A8A-BCD6-6D2086B4F394}"/>
            </a:ext>
          </a:extLst>
        </xdr:cNvPr>
        <xdr:cNvSpPr txBox="1"/>
      </xdr:nvSpPr>
      <xdr:spPr>
        <a:xfrm>
          <a:off x="14357427" y="1871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109</xdr:row>
      <xdr:rowOff>22877</xdr:rowOff>
    </xdr:from>
    <xdr:ext cx="469744" cy="259045"/>
    <xdr:sp macro="" textlink="">
      <xdr:nvSpPr>
        <xdr:cNvPr id="599" name="n_3mainValue【庁舎】&#10;有形固定資産減価償却率">
          <a:extLst>
            <a:ext uri="{FF2B5EF4-FFF2-40B4-BE49-F238E27FC236}">
              <a16:creationId xmlns:a16="http://schemas.microsoft.com/office/drawing/2014/main" id="{0BDBA0EB-73FD-446C-941A-7811B9C76565}"/>
            </a:ext>
          </a:extLst>
        </xdr:cNvPr>
        <xdr:cNvSpPr txBox="1"/>
      </xdr:nvSpPr>
      <xdr:spPr>
        <a:xfrm>
          <a:off x="13468427" y="1871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109</xdr:row>
      <xdr:rowOff>22877</xdr:rowOff>
    </xdr:from>
    <xdr:ext cx="469744" cy="259045"/>
    <xdr:sp macro="" textlink="">
      <xdr:nvSpPr>
        <xdr:cNvPr id="600" name="n_4mainValue【庁舎】&#10;有形固定資産減価償却率">
          <a:extLst>
            <a:ext uri="{FF2B5EF4-FFF2-40B4-BE49-F238E27FC236}">
              <a16:creationId xmlns:a16="http://schemas.microsoft.com/office/drawing/2014/main" id="{E2E155E4-88E7-41FF-9BD1-9D2838F36195}"/>
            </a:ext>
          </a:extLst>
        </xdr:cNvPr>
        <xdr:cNvSpPr txBox="1"/>
      </xdr:nvSpPr>
      <xdr:spPr>
        <a:xfrm>
          <a:off x="12579427" y="1871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01" name="正方形/長方形 600">
          <a:extLst>
            <a:ext uri="{FF2B5EF4-FFF2-40B4-BE49-F238E27FC236}">
              <a16:creationId xmlns:a16="http://schemas.microsoft.com/office/drawing/2014/main" id="{F0049C5E-4761-487A-8057-B76C25FDEFE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02" name="正方形/長方形 601">
          <a:extLst>
            <a:ext uri="{FF2B5EF4-FFF2-40B4-BE49-F238E27FC236}">
              <a16:creationId xmlns:a16="http://schemas.microsoft.com/office/drawing/2014/main" id="{712BA882-8A6C-4676-A501-FDBA1C021A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3" name="正方形/長方形 602">
          <a:extLst>
            <a:ext uri="{FF2B5EF4-FFF2-40B4-BE49-F238E27FC236}">
              <a16:creationId xmlns:a16="http://schemas.microsoft.com/office/drawing/2014/main" id="{4B5AD002-BD3F-4567-A668-7F6E1ADDEC97}"/>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4" name="正方形/長方形 603">
          <a:extLst>
            <a:ext uri="{FF2B5EF4-FFF2-40B4-BE49-F238E27FC236}">
              <a16:creationId xmlns:a16="http://schemas.microsoft.com/office/drawing/2014/main" id="{723DAD43-CDF7-444F-99F2-EA9DEF357D68}"/>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5" name="正方形/長方形 604">
          <a:extLst>
            <a:ext uri="{FF2B5EF4-FFF2-40B4-BE49-F238E27FC236}">
              <a16:creationId xmlns:a16="http://schemas.microsoft.com/office/drawing/2014/main" id="{8AF3708C-213C-440E-9E3B-14D2F4DFC6F1}"/>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6" name="正方形/長方形 605">
          <a:extLst>
            <a:ext uri="{FF2B5EF4-FFF2-40B4-BE49-F238E27FC236}">
              <a16:creationId xmlns:a16="http://schemas.microsoft.com/office/drawing/2014/main" id="{362A39B1-B443-457A-B7DE-D23E33BC63D2}"/>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7" name="正方形/長方形 606">
          <a:extLst>
            <a:ext uri="{FF2B5EF4-FFF2-40B4-BE49-F238E27FC236}">
              <a16:creationId xmlns:a16="http://schemas.microsoft.com/office/drawing/2014/main" id="{BE097557-8FE9-413E-AFC3-992BE201F8E4}"/>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8" name="正方形/長方形 607">
          <a:extLst>
            <a:ext uri="{FF2B5EF4-FFF2-40B4-BE49-F238E27FC236}">
              <a16:creationId xmlns:a16="http://schemas.microsoft.com/office/drawing/2014/main" id="{1A685919-9E82-4569-A821-503A2DA52A57}"/>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9" name="テキスト ボックス 608">
          <a:extLst>
            <a:ext uri="{FF2B5EF4-FFF2-40B4-BE49-F238E27FC236}">
              <a16:creationId xmlns:a16="http://schemas.microsoft.com/office/drawing/2014/main" id="{23F210DD-A355-46BB-84B4-C1559DF332A9}"/>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10" name="直線コネクタ 609">
          <a:extLst>
            <a:ext uri="{FF2B5EF4-FFF2-40B4-BE49-F238E27FC236}">
              <a16:creationId xmlns:a16="http://schemas.microsoft.com/office/drawing/2014/main" id="{778CE4ED-BE62-418A-96A3-CF4060C240D3}"/>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11" name="直線コネクタ 610">
          <a:extLst>
            <a:ext uri="{FF2B5EF4-FFF2-40B4-BE49-F238E27FC236}">
              <a16:creationId xmlns:a16="http://schemas.microsoft.com/office/drawing/2014/main" id="{2C7E2B43-0E0B-4C6D-866D-FEBBCDB89ABB}"/>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12" name="テキスト ボックス 611">
          <a:extLst>
            <a:ext uri="{FF2B5EF4-FFF2-40B4-BE49-F238E27FC236}">
              <a16:creationId xmlns:a16="http://schemas.microsoft.com/office/drawing/2014/main" id="{EBCD8FEC-1828-47EA-BA84-C58ED74D0139}"/>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13" name="直線コネクタ 612">
          <a:extLst>
            <a:ext uri="{FF2B5EF4-FFF2-40B4-BE49-F238E27FC236}">
              <a16:creationId xmlns:a16="http://schemas.microsoft.com/office/drawing/2014/main" id="{B7D96071-C0A8-493C-85C1-6BCE1895087E}"/>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14" name="テキスト ボックス 613">
          <a:extLst>
            <a:ext uri="{FF2B5EF4-FFF2-40B4-BE49-F238E27FC236}">
              <a16:creationId xmlns:a16="http://schemas.microsoft.com/office/drawing/2014/main" id="{1C24C8A6-1DEC-4378-9EB7-5F6196DFFA5C}"/>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15" name="直線コネクタ 614">
          <a:extLst>
            <a:ext uri="{FF2B5EF4-FFF2-40B4-BE49-F238E27FC236}">
              <a16:creationId xmlns:a16="http://schemas.microsoft.com/office/drawing/2014/main" id="{AFA7F6E2-F31E-4D9C-90C4-812514663BC5}"/>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16" name="テキスト ボックス 615">
          <a:extLst>
            <a:ext uri="{FF2B5EF4-FFF2-40B4-BE49-F238E27FC236}">
              <a16:creationId xmlns:a16="http://schemas.microsoft.com/office/drawing/2014/main" id="{74266801-732A-49D9-80CE-4BEFA96C6A0D}"/>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17" name="直線コネクタ 616">
          <a:extLst>
            <a:ext uri="{FF2B5EF4-FFF2-40B4-BE49-F238E27FC236}">
              <a16:creationId xmlns:a16="http://schemas.microsoft.com/office/drawing/2014/main" id="{B34B90BA-CAB0-48AF-8031-F21642AC817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18" name="テキスト ボックス 617">
          <a:extLst>
            <a:ext uri="{FF2B5EF4-FFF2-40B4-BE49-F238E27FC236}">
              <a16:creationId xmlns:a16="http://schemas.microsoft.com/office/drawing/2014/main" id="{722C3FB3-5858-4F75-B35A-A3EDD2C38D87}"/>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19" name="直線コネクタ 618">
          <a:extLst>
            <a:ext uri="{FF2B5EF4-FFF2-40B4-BE49-F238E27FC236}">
              <a16:creationId xmlns:a16="http://schemas.microsoft.com/office/drawing/2014/main" id="{352F3621-9713-4534-BBE0-37FAE0E76CA2}"/>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20" name="テキスト ボックス 619">
          <a:extLst>
            <a:ext uri="{FF2B5EF4-FFF2-40B4-BE49-F238E27FC236}">
              <a16:creationId xmlns:a16="http://schemas.microsoft.com/office/drawing/2014/main" id="{53A0C2D2-0290-4471-A8C1-C30FA269F79B}"/>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21" name="直線コネクタ 620">
          <a:extLst>
            <a:ext uri="{FF2B5EF4-FFF2-40B4-BE49-F238E27FC236}">
              <a16:creationId xmlns:a16="http://schemas.microsoft.com/office/drawing/2014/main" id="{47D1BA31-BF42-49BF-A401-D2FCF4E2FF28}"/>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22" name="テキスト ボックス 621">
          <a:extLst>
            <a:ext uri="{FF2B5EF4-FFF2-40B4-BE49-F238E27FC236}">
              <a16:creationId xmlns:a16="http://schemas.microsoft.com/office/drawing/2014/main" id="{1DBA4CEC-D936-4920-89D3-0B1E97220F8A}"/>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23" name="【庁舎】&#10;一人当たり面積グラフ枠">
          <a:extLst>
            <a:ext uri="{FF2B5EF4-FFF2-40B4-BE49-F238E27FC236}">
              <a16:creationId xmlns:a16="http://schemas.microsoft.com/office/drawing/2014/main" id="{3ADD9C84-8A49-42D3-AF71-A6FAD4AB7501}"/>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129539</xdr:rowOff>
    </xdr:from>
    <xdr:to>
      <xdr:col>116</xdr:col>
      <xdr:colOff>62864</xdr:colOff>
      <xdr:row>107</xdr:row>
      <xdr:rowOff>59055</xdr:rowOff>
    </xdr:to>
    <xdr:cxnSp macro="">
      <xdr:nvCxnSpPr>
        <xdr:cNvPr id="624" name="直線コネクタ 623">
          <a:extLst>
            <a:ext uri="{FF2B5EF4-FFF2-40B4-BE49-F238E27FC236}">
              <a16:creationId xmlns:a16="http://schemas.microsoft.com/office/drawing/2014/main" id="{3EAE225E-33C4-42FB-A566-B661BECC3BCE}"/>
            </a:ext>
          </a:extLst>
        </xdr:cNvPr>
        <xdr:cNvCxnSpPr/>
      </xdr:nvCxnSpPr>
      <xdr:spPr>
        <a:xfrm flipV="1">
          <a:off x="22160864" y="17103089"/>
          <a:ext cx="0" cy="1301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62882</xdr:rowOff>
    </xdr:from>
    <xdr:ext cx="469744" cy="259045"/>
    <xdr:sp macro="" textlink="">
      <xdr:nvSpPr>
        <xdr:cNvPr id="625" name="【庁舎】&#10;一人当たり面積最小値テキスト">
          <a:extLst>
            <a:ext uri="{FF2B5EF4-FFF2-40B4-BE49-F238E27FC236}">
              <a16:creationId xmlns:a16="http://schemas.microsoft.com/office/drawing/2014/main" id="{9431D3B0-756D-440B-B430-95A2A11BE6CA}"/>
            </a:ext>
          </a:extLst>
        </xdr:cNvPr>
        <xdr:cNvSpPr txBox="1"/>
      </xdr:nvSpPr>
      <xdr:spPr>
        <a:xfrm>
          <a:off x="22199600" y="18408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59055</xdr:rowOff>
    </xdr:from>
    <xdr:to>
      <xdr:col>116</xdr:col>
      <xdr:colOff>152400</xdr:colOff>
      <xdr:row>107</xdr:row>
      <xdr:rowOff>59055</xdr:rowOff>
    </xdr:to>
    <xdr:cxnSp macro="">
      <xdr:nvCxnSpPr>
        <xdr:cNvPr id="626" name="直線コネクタ 625">
          <a:extLst>
            <a:ext uri="{FF2B5EF4-FFF2-40B4-BE49-F238E27FC236}">
              <a16:creationId xmlns:a16="http://schemas.microsoft.com/office/drawing/2014/main" id="{DA8E61AC-B18E-4338-9942-C1B450FC699F}"/>
            </a:ext>
          </a:extLst>
        </xdr:cNvPr>
        <xdr:cNvCxnSpPr/>
      </xdr:nvCxnSpPr>
      <xdr:spPr>
        <a:xfrm>
          <a:off x="22072600" y="18404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76216</xdr:rowOff>
    </xdr:from>
    <xdr:ext cx="469744" cy="259045"/>
    <xdr:sp macro="" textlink="">
      <xdr:nvSpPr>
        <xdr:cNvPr id="627" name="【庁舎】&#10;一人当たり面積最大値テキスト">
          <a:extLst>
            <a:ext uri="{FF2B5EF4-FFF2-40B4-BE49-F238E27FC236}">
              <a16:creationId xmlns:a16="http://schemas.microsoft.com/office/drawing/2014/main" id="{043FF57E-0AE1-4E8C-9AC3-3F69C05FBFBE}"/>
            </a:ext>
          </a:extLst>
        </xdr:cNvPr>
        <xdr:cNvSpPr txBox="1"/>
      </xdr:nvSpPr>
      <xdr:spPr>
        <a:xfrm>
          <a:off x="22199600" y="16878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129539</xdr:rowOff>
    </xdr:from>
    <xdr:to>
      <xdr:col>116</xdr:col>
      <xdr:colOff>152400</xdr:colOff>
      <xdr:row>99</xdr:row>
      <xdr:rowOff>129539</xdr:rowOff>
    </xdr:to>
    <xdr:cxnSp macro="">
      <xdr:nvCxnSpPr>
        <xdr:cNvPr id="628" name="直線コネクタ 627">
          <a:extLst>
            <a:ext uri="{FF2B5EF4-FFF2-40B4-BE49-F238E27FC236}">
              <a16:creationId xmlns:a16="http://schemas.microsoft.com/office/drawing/2014/main" id="{00A16361-1F35-412D-8F55-612B17167CCB}"/>
            </a:ext>
          </a:extLst>
        </xdr:cNvPr>
        <xdr:cNvCxnSpPr/>
      </xdr:nvCxnSpPr>
      <xdr:spPr>
        <a:xfrm>
          <a:off x="22072600" y="17103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102</xdr:row>
      <xdr:rowOff>153052</xdr:rowOff>
    </xdr:from>
    <xdr:ext cx="469744" cy="259045"/>
    <xdr:sp macro="" textlink="">
      <xdr:nvSpPr>
        <xdr:cNvPr id="629" name="【庁舎】&#10;一人当たり面積平均値テキスト">
          <a:extLst>
            <a:ext uri="{FF2B5EF4-FFF2-40B4-BE49-F238E27FC236}">
              <a16:creationId xmlns:a16="http://schemas.microsoft.com/office/drawing/2014/main" id="{485B7046-7A57-42C6-8250-BCF55EFB8890}"/>
            </a:ext>
          </a:extLst>
        </xdr:cNvPr>
        <xdr:cNvSpPr txBox="1"/>
      </xdr:nvSpPr>
      <xdr:spPr>
        <a:xfrm>
          <a:off x="22199600" y="176409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130175</xdr:rowOff>
    </xdr:from>
    <xdr:to>
      <xdr:col>116</xdr:col>
      <xdr:colOff>114300</xdr:colOff>
      <xdr:row>104</xdr:row>
      <xdr:rowOff>60325</xdr:rowOff>
    </xdr:to>
    <xdr:sp macro="" textlink="">
      <xdr:nvSpPr>
        <xdr:cNvPr id="630" name="フローチャート: 判断 629">
          <a:extLst>
            <a:ext uri="{FF2B5EF4-FFF2-40B4-BE49-F238E27FC236}">
              <a16:creationId xmlns:a16="http://schemas.microsoft.com/office/drawing/2014/main" id="{CDEFE512-37D5-4173-A8E6-AE71689DC991}"/>
            </a:ext>
          </a:extLst>
        </xdr:cNvPr>
        <xdr:cNvSpPr/>
      </xdr:nvSpPr>
      <xdr:spPr>
        <a:xfrm>
          <a:off x="22110700" y="1778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103</xdr:row>
      <xdr:rowOff>137795</xdr:rowOff>
    </xdr:from>
    <xdr:to>
      <xdr:col>112</xdr:col>
      <xdr:colOff>38100</xdr:colOff>
      <xdr:row>104</xdr:row>
      <xdr:rowOff>67945</xdr:rowOff>
    </xdr:to>
    <xdr:sp macro="" textlink="">
      <xdr:nvSpPr>
        <xdr:cNvPr id="631" name="フローチャート: 判断 630">
          <a:extLst>
            <a:ext uri="{FF2B5EF4-FFF2-40B4-BE49-F238E27FC236}">
              <a16:creationId xmlns:a16="http://schemas.microsoft.com/office/drawing/2014/main" id="{6D984DA8-26F9-4452-8113-E34488988201}"/>
            </a:ext>
          </a:extLst>
        </xdr:cNvPr>
        <xdr:cNvSpPr/>
      </xdr:nvSpPr>
      <xdr:spPr>
        <a:xfrm>
          <a:off x="21272500" y="1779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103</xdr:row>
      <xdr:rowOff>65405</xdr:rowOff>
    </xdr:from>
    <xdr:to>
      <xdr:col>107</xdr:col>
      <xdr:colOff>101600</xdr:colOff>
      <xdr:row>103</xdr:row>
      <xdr:rowOff>167005</xdr:rowOff>
    </xdr:to>
    <xdr:sp macro="" textlink="">
      <xdr:nvSpPr>
        <xdr:cNvPr id="632" name="フローチャート: 判断 631">
          <a:extLst>
            <a:ext uri="{FF2B5EF4-FFF2-40B4-BE49-F238E27FC236}">
              <a16:creationId xmlns:a16="http://schemas.microsoft.com/office/drawing/2014/main" id="{EF7F9E3C-53C1-46E9-901E-5154DF9D2EB7}"/>
            </a:ext>
          </a:extLst>
        </xdr:cNvPr>
        <xdr:cNvSpPr/>
      </xdr:nvSpPr>
      <xdr:spPr>
        <a:xfrm>
          <a:off x="20383500" y="1772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103</xdr:row>
      <xdr:rowOff>133986</xdr:rowOff>
    </xdr:from>
    <xdr:to>
      <xdr:col>102</xdr:col>
      <xdr:colOff>165100</xdr:colOff>
      <xdr:row>104</xdr:row>
      <xdr:rowOff>64136</xdr:rowOff>
    </xdr:to>
    <xdr:sp macro="" textlink="">
      <xdr:nvSpPr>
        <xdr:cNvPr id="633" name="フローチャート: 判断 632">
          <a:extLst>
            <a:ext uri="{FF2B5EF4-FFF2-40B4-BE49-F238E27FC236}">
              <a16:creationId xmlns:a16="http://schemas.microsoft.com/office/drawing/2014/main" id="{D68F8DA3-C2E5-4652-9AD8-6E276D630A61}"/>
            </a:ext>
          </a:extLst>
        </xdr:cNvPr>
        <xdr:cNvSpPr/>
      </xdr:nvSpPr>
      <xdr:spPr>
        <a:xfrm>
          <a:off x="19494500" y="17793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103</xdr:row>
      <xdr:rowOff>111125</xdr:rowOff>
    </xdr:from>
    <xdr:to>
      <xdr:col>98</xdr:col>
      <xdr:colOff>38100</xdr:colOff>
      <xdr:row>104</xdr:row>
      <xdr:rowOff>41275</xdr:rowOff>
    </xdr:to>
    <xdr:sp macro="" textlink="">
      <xdr:nvSpPr>
        <xdr:cNvPr id="634" name="フローチャート: 判断 633">
          <a:extLst>
            <a:ext uri="{FF2B5EF4-FFF2-40B4-BE49-F238E27FC236}">
              <a16:creationId xmlns:a16="http://schemas.microsoft.com/office/drawing/2014/main" id="{4A994E55-24B6-4D84-B090-A683947FB8CE}"/>
            </a:ext>
          </a:extLst>
        </xdr:cNvPr>
        <xdr:cNvSpPr/>
      </xdr:nvSpPr>
      <xdr:spPr>
        <a:xfrm>
          <a:off x="18605500" y="1777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5" name="テキスト ボックス 634">
          <a:extLst>
            <a:ext uri="{FF2B5EF4-FFF2-40B4-BE49-F238E27FC236}">
              <a16:creationId xmlns:a16="http://schemas.microsoft.com/office/drawing/2014/main" id="{6B315D46-FA4A-4F1E-A5C4-23BF7B751BF8}"/>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6" name="テキスト ボックス 635">
          <a:extLst>
            <a:ext uri="{FF2B5EF4-FFF2-40B4-BE49-F238E27FC236}">
              <a16:creationId xmlns:a16="http://schemas.microsoft.com/office/drawing/2014/main" id="{11FAE1A4-58F6-4D59-8BDD-DD44EF8B483A}"/>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7" name="テキスト ボックス 636">
          <a:extLst>
            <a:ext uri="{FF2B5EF4-FFF2-40B4-BE49-F238E27FC236}">
              <a16:creationId xmlns:a16="http://schemas.microsoft.com/office/drawing/2014/main" id="{507CF944-E389-4021-B1D3-888C4E84A1C6}"/>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8" name="テキスト ボックス 637">
          <a:extLst>
            <a:ext uri="{FF2B5EF4-FFF2-40B4-BE49-F238E27FC236}">
              <a16:creationId xmlns:a16="http://schemas.microsoft.com/office/drawing/2014/main" id="{0989D60F-B8EF-48F7-8659-E8D5E4A5A02A}"/>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9" name="テキスト ボックス 638">
          <a:extLst>
            <a:ext uri="{FF2B5EF4-FFF2-40B4-BE49-F238E27FC236}">
              <a16:creationId xmlns:a16="http://schemas.microsoft.com/office/drawing/2014/main" id="{9BC34103-B8B1-43F6-8803-708DB5C52B88}"/>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10161</xdr:rowOff>
    </xdr:from>
    <xdr:to>
      <xdr:col>116</xdr:col>
      <xdr:colOff>114300</xdr:colOff>
      <xdr:row>105</xdr:row>
      <xdr:rowOff>111761</xdr:rowOff>
    </xdr:to>
    <xdr:sp macro="" textlink="">
      <xdr:nvSpPr>
        <xdr:cNvPr id="640" name="楕円 639">
          <a:extLst>
            <a:ext uri="{FF2B5EF4-FFF2-40B4-BE49-F238E27FC236}">
              <a16:creationId xmlns:a16="http://schemas.microsoft.com/office/drawing/2014/main" id="{B78F9684-BD44-4F0C-A614-8C914FB5268C}"/>
            </a:ext>
          </a:extLst>
        </xdr:cNvPr>
        <xdr:cNvSpPr/>
      </xdr:nvSpPr>
      <xdr:spPr>
        <a:xfrm>
          <a:off x="22110700" y="1801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160038</xdr:rowOff>
    </xdr:from>
    <xdr:ext cx="469744" cy="259045"/>
    <xdr:sp macro="" textlink="">
      <xdr:nvSpPr>
        <xdr:cNvPr id="641" name="【庁舎】&#10;一人当たり面積該当値テキスト">
          <a:extLst>
            <a:ext uri="{FF2B5EF4-FFF2-40B4-BE49-F238E27FC236}">
              <a16:creationId xmlns:a16="http://schemas.microsoft.com/office/drawing/2014/main" id="{498259E2-4A0A-4E77-9C8E-4CBEC114EC52}"/>
            </a:ext>
          </a:extLst>
        </xdr:cNvPr>
        <xdr:cNvSpPr txBox="1"/>
      </xdr:nvSpPr>
      <xdr:spPr>
        <a:xfrm>
          <a:off x="22199600" y="17990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31114</xdr:rowOff>
    </xdr:from>
    <xdr:to>
      <xdr:col>112</xdr:col>
      <xdr:colOff>38100</xdr:colOff>
      <xdr:row>105</xdr:row>
      <xdr:rowOff>132714</xdr:rowOff>
    </xdr:to>
    <xdr:sp macro="" textlink="">
      <xdr:nvSpPr>
        <xdr:cNvPr id="642" name="楕円 641">
          <a:extLst>
            <a:ext uri="{FF2B5EF4-FFF2-40B4-BE49-F238E27FC236}">
              <a16:creationId xmlns:a16="http://schemas.microsoft.com/office/drawing/2014/main" id="{647F94CB-97D0-497B-BF96-38B9D76C5C99}"/>
            </a:ext>
          </a:extLst>
        </xdr:cNvPr>
        <xdr:cNvSpPr/>
      </xdr:nvSpPr>
      <xdr:spPr>
        <a:xfrm>
          <a:off x="21272500" y="18033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60961</xdr:rowOff>
    </xdr:from>
    <xdr:to>
      <xdr:col>116</xdr:col>
      <xdr:colOff>63500</xdr:colOff>
      <xdr:row>105</xdr:row>
      <xdr:rowOff>81914</xdr:rowOff>
    </xdr:to>
    <xdr:cxnSp macro="">
      <xdr:nvCxnSpPr>
        <xdr:cNvPr id="643" name="直線コネクタ 642">
          <a:extLst>
            <a:ext uri="{FF2B5EF4-FFF2-40B4-BE49-F238E27FC236}">
              <a16:creationId xmlns:a16="http://schemas.microsoft.com/office/drawing/2014/main" id="{74150712-457E-495E-B5A5-A86917E3864C}"/>
            </a:ext>
          </a:extLst>
        </xdr:cNvPr>
        <xdr:cNvCxnSpPr/>
      </xdr:nvCxnSpPr>
      <xdr:spPr>
        <a:xfrm flipV="1">
          <a:off x="21323300" y="18063211"/>
          <a:ext cx="838200" cy="20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141605</xdr:rowOff>
    </xdr:from>
    <xdr:to>
      <xdr:col>107</xdr:col>
      <xdr:colOff>101600</xdr:colOff>
      <xdr:row>106</xdr:row>
      <xdr:rowOff>71755</xdr:rowOff>
    </xdr:to>
    <xdr:sp macro="" textlink="">
      <xdr:nvSpPr>
        <xdr:cNvPr id="644" name="楕円 643">
          <a:extLst>
            <a:ext uri="{FF2B5EF4-FFF2-40B4-BE49-F238E27FC236}">
              <a16:creationId xmlns:a16="http://schemas.microsoft.com/office/drawing/2014/main" id="{87EF6961-1351-4E7D-B89F-BDE6A4F3D9A9}"/>
            </a:ext>
          </a:extLst>
        </xdr:cNvPr>
        <xdr:cNvSpPr/>
      </xdr:nvSpPr>
      <xdr:spPr>
        <a:xfrm>
          <a:off x="20383500" y="1814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81914</xdr:rowOff>
    </xdr:from>
    <xdr:to>
      <xdr:col>111</xdr:col>
      <xdr:colOff>177800</xdr:colOff>
      <xdr:row>106</xdr:row>
      <xdr:rowOff>20955</xdr:rowOff>
    </xdr:to>
    <xdr:cxnSp macro="">
      <xdr:nvCxnSpPr>
        <xdr:cNvPr id="645" name="直線コネクタ 644">
          <a:extLst>
            <a:ext uri="{FF2B5EF4-FFF2-40B4-BE49-F238E27FC236}">
              <a16:creationId xmlns:a16="http://schemas.microsoft.com/office/drawing/2014/main" id="{0FABB114-5117-44C8-8283-3227C1B977F4}"/>
            </a:ext>
          </a:extLst>
        </xdr:cNvPr>
        <xdr:cNvCxnSpPr/>
      </xdr:nvCxnSpPr>
      <xdr:spPr>
        <a:xfrm flipV="1">
          <a:off x="20434300" y="18084164"/>
          <a:ext cx="889000" cy="110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151130</xdr:rowOff>
    </xdr:from>
    <xdr:to>
      <xdr:col>102</xdr:col>
      <xdr:colOff>165100</xdr:colOff>
      <xdr:row>106</xdr:row>
      <xdr:rowOff>81280</xdr:rowOff>
    </xdr:to>
    <xdr:sp macro="" textlink="">
      <xdr:nvSpPr>
        <xdr:cNvPr id="646" name="楕円 645">
          <a:extLst>
            <a:ext uri="{FF2B5EF4-FFF2-40B4-BE49-F238E27FC236}">
              <a16:creationId xmlns:a16="http://schemas.microsoft.com/office/drawing/2014/main" id="{61C0F946-7D69-4CF1-B4E0-28EC5163CC54}"/>
            </a:ext>
          </a:extLst>
        </xdr:cNvPr>
        <xdr:cNvSpPr/>
      </xdr:nvSpPr>
      <xdr:spPr>
        <a:xfrm>
          <a:off x="19494500" y="1815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20955</xdr:rowOff>
    </xdr:from>
    <xdr:to>
      <xdr:col>107</xdr:col>
      <xdr:colOff>50800</xdr:colOff>
      <xdr:row>106</xdr:row>
      <xdr:rowOff>30480</xdr:rowOff>
    </xdr:to>
    <xdr:cxnSp macro="">
      <xdr:nvCxnSpPr>
        <xdr:cNvPr id="647" name="直線コネクタ 646">
          <a:extLst>
            <a:ext uri="{FF2B5EF4-FFF2-40B4-BE49-F238E27FC236}">
              <a16:creationId xmlns:a16="http://schemas.microsoft.com/office/drawing/2014/main" id="{58125902-D2A1-4C22-B958-CD29D784E7A9}"/>
            </a:ext>
          </a:extLst>
        </xdr:cNvPr>
        <xdr:cNvCxnSpPr/>
      </xdr:nvCxnSpPr>
      <xdr:spPr>
        <a:xfrm flipV="1">
          <a:off x="19545300" y="1819465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156845</xdr:rowOff>
    </xdr:from>
    <xdr:to>
      <xdr:col>98</xdr:col>
      <xdr:colOff>38100</xdr:colOff>
      <xdr:row>106</xdr:row>
      <xdr:rowOff>86995</xdr:rowOff>
    </xdr:to>
    <xdr:sp macro="" textlink="">
      <xdr:nvSpPr>
        <xdr:cNvPr id="648" name="楕円 647">
          <a:extLst>
            <a:ext uri="{FF2B5EF4-FFF2-40B4-BE49-F238E27FC236}">
              <a16:creationId xmlns:a16="http://schemas.microsoft.com/office/drawing/2014/main" id="{DE4DBEB1-8CF3-46FE-AB5A-69D77ADC76E8}"/>
            </a:ext>
          </a:extLst>
        </xdr:cNvPr>
        <xdr:cNvSpPr/>
      </xdr:nvSpPr>
      <xdr:spPr>
        <a:xfrm>
          <a:off x="18605500" y="1815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30480</xdr:rowOff>
    </xdr:from>
    <xdr:to>
      <xdr:col>102</xdr:col>
      <xdr:colOff>114300</xdr:colOff>
      <xdr:row>106</xdr:row>
      <xdr:rowOff>36195</xdr:rowOff>
    </xdr:to>
    <xdr:cxnSp macro="">
      <xdr:nvCxnSpPr>
        <xdr:cNvPr id="649" name="直線コネクタ 648">
          <a:extLst>
            <a:ext uri="{FF2B5EF4-FFF2-40B4-BE49-F238E27FC236}">
              <a16:creationId xmlns:a16="http://schemas.microsoft.com/office/drawing/2014/main" id="{19355DDE-EDEE-4699-9CF1-8DAD45043CA1}"/>
            </a:ext>
          </a:extLst>
        </xdr:cNvPr>
        <xdr:cNvCxnSpPr/>
      </xdr:nvCxnSpPr>
      <xdr:spPr>
        <a:xfrm flipV="1">
          <a:off x="18656300" y="1820418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102</xdr:row>
      <xdr:rowOff>84472</xdr:rowOff>
    </xdr:from>
    <xdr:ext cx="469744" cy="259045"/>
    <xdr:sp macro="" textlink="">
      <xdr:nvSpPr>
        <xdr:cNvPr id="650" name="n_1aveValue【庁舎】&#10;一人当たり面積">
          <a:extLst>
            <a:ext uri="{FF2B5EF4-FFF2-40B4-BE49-F238E27FC236}">
              <a16:creationId xmlns:a16="http://schemas.microsoft.com/office/drawing/2014/main" id="{4D65903A-B4EA-44D6-AC7C-F553A073FC2F}"/>
            </a:ext>
          </a:extLst>
        </xdr:cNvPr>
        <xdr:cNvSpPr txBox="1"/>
      </xdr:nvSpPr>
      <xdr:spPr>
        <a:xfrm>
          <a:off x="21075727" y="17572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12082</xdr:rowOff>
    </xdr:from>
    <xdr:ext cx="469744" cy="259045"/>
    <xdr:sp macro="" textlink="">
      <xdr:nvSpPr>
        <xdr:cNvPr id="651" name="n_2aveValue【庁舎】&#10;一人当たり面積">
          <a:extLst>
            <a:ext uri="{FF2B5EF4-FFF2-40B4-BE49-F238E27FC236}">
              <a16:creationId xmlns:a16="http://schemas.microsoft.com/office/drawing/2014/main" id="{0D9E9C77-7211-4B1F-A2F9-92FD88BB8CF7}"/>
            </a:ext>
          </a:extLst>
        </xdr:cNvPr>
        <xdr:cNvSpPr txBox="1"/>
      </xdr:nvSpPr>
      <xdr:spPr>
        <a:xfrm>
          <a:off x="20199427" y="17499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80663</xdr:rowOff>
    </xdr:from>
    <xdr:ext cx="469744" cy="259045"/>
    <xdr:sp macro="" textlink="">
      <xdr:nvSpPr>
        <xdr:cNvPr id="652" name="n_3aveValue【庁舎】&#10;一人当たり面積">
          <a:extLst>
            <a:ext uri="{FF2B5EF4-FFF2-40B4-BE49-F238E27FC236}">
              <a16:creationId xmlns:a16="http://schemas.microsoft.com/office/drawing/2014/main" id="{68ADE989-0235-4765-8966-3087A66D5B1F}"/>
            </a:ext>
          </a:extLst>
        </xdr:cNvPr>
        <xdr:cNvSpPr txBox="1"/>
      </xdr:nvSpPr>
      <xdr:spPr>
        <a:xfrm>
          <a:off x="19310427" y="17568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57802</xdr:rowOff>
    </xdr:from>
    <xdr:ext cx="469744" cy="259045"/>
    <xdr:sp macro="" textlink="">
      <xdr:nvSpPr>
        <xdr:cNvPr id="653" name="n_4aveValue【庁舎】&#10;一人当たり面積">
          <a:extLst>
            <a:ext uri="{FF2B5EF4-FFF2-40B4-BE49-F238E27FC236}">
              <a16:creationId xmlns:a16="http://schemas.microsoft.com/office/drawing/2014/main" id="{712168F0-3B84-4F0E-B5B3-C22DF5C9337A}"/>
            </a:ext>
          </a:extLst>
        </xdr:cNvPr>
        <xdr:cNvSpPr txBox="1"/>
      </xdr:nvSpPr>
      <xdr:spPr>
        <a:xfrm>
          <a:off x="18421427" y="17545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123841</xdr:rowOff>
    </xdr:from>
    <xdr:ext cx="469744" cy="259045"/>
    <xdr:sp macro="" textlink="">
      <xdr:nvSpPr>
        <xdr:cNvPr id="654" name="n_1mainValue【庁舎】&#10;一人当たり面積">
          <a:extLst>
            <a:ext uri="{FF2B5EF4-FFF2-40B4-BE49-F238E27FC236}">
              <a16:creationId xmlns:a16="http://schemas.microsoft.com/office/drawing/2014/main" id="{FE59663E-197D-4F88-88BC-9B6108AA818A}"/>
            </a:ext>
          </a:extLst>
        </xdr:cNvPr>
        <xdr:cNvSpPr txBox="1"/>
      </xdr:nvSpPr>
      <xdr:spPr>
        <a:xfrm>
          <a:off x="21075727" y="18126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62882</xdr:rowOff>
    </xdr:from>
    <xdr:ext cx="469744" cy="259045"/>
    <xdr:sp macro="" textlink="">
      <xdr:nvSpPr>
        <xdr:cNvPr id="655" name="n_2mainValue【庁舎】&#10;一人当たり面積">
          <a:extLst>
            <a:ext uri="{FF2B5EF4-FFF2-40B4-BE49-F238E27FC236}">
              <a16:creationId xmlns:a16="http://schemas.microsoft.com/office/drawing/2014/main" id="{0EA2BA61-9C3B-4319-AA70-627D7AD6E533}"/>
            </a:ext>
          </a:extLst>
        </xdr:cNvPr>
        <xdr:cNvSpPr txBox="1"/>
      </xdr:nvSpPr>
      <xdr:spPr>
        <a:xfrm>
          <a:off x="20199427" y="18236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72407</xdr:rowOff>
    </xdr:from>
    <xdr:ext cx="469744" cy="259045"/>
    <xdr:sp macro="" textlink="">
      <xdr:nvSpPr>
        <xdr:cNvPr id="656" name="n_3mainValue【庁舎】&#10;一人当たり面積">
          <a:extLst>
            <a:ext uri="{FF2B5EF4-FFF2-40B4-BE49-F238E27FC236}">
              <a16:creationId xmlns:a16="http://schemas.microsoft.com/office/drawing/2014/main" id="{E9F0CE35-64D3-45F8-9BA2-34D4F5D36EEF}"/>
            </a:ext>
          </a:extLst>
        </xdr:cNvPr>
        <xdr:cNvSpPr txBox="1"/>
      </xdr:nvSpPr>
      <xdr:spPr>
        <a:xfrm>
          <a:off x="19310427" y="1824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78122</xdr:rowOff>
    </xdr:from>
    <xdr:ext cx="469744" cy="259045"/>
    <xdr:sp macro="" textlink="">
      <xdr:nvSpPr>
        <xdr:cNvPr id="657" name="n_4mainValue【庁舎】&#10;一人当たり面積">
          <a:extLst>
            <a:ext uri="{FF2B5EF4-FFF2-40B4-BE49-F238E27FC236}">
              <a16:creationId xmlns:a16="http://schemas.microsoft.com/office/drawing/2014/main" id="{3B76983E-0929-45E3-A2F5-8BDD6DC5A0B0}"/>
            </a:ext>
          </a:extLst>
        </xdr:cNvPr>
        <xdr:cNvSpPr txBox="1"/>
      </xdr:nvSpPr>
      <xdr:spPr>
        <a:xfrm>
          <a:off x="18421427" y="18251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8" name="正方形/長方形 657">
          <a:extLst>
            <a:ext uri="{FF2B5EF4-FFF2-40B4-BE49-F238E27FC236}">
              <a16:creationId xmlns:a16="http://schemas.microsoft.com/office/drawing/2014/main" id="{FA72E3DD-392E-4ECE-ADA5-12796FEA87CE}"/>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9" name="正方形/長方形 658">
          <a:extLst>
            <a:ext uri="{FF2B5EF4-FFF2-40B4-BE49-F238E27FC236}">
              <a16:creationId xmlns:a16="http://schemas.microsoft.com/office/drawing/2014/main" id="{73D93504-0AF8-4C19-8571-90BFDF4E3DB8}"/>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0" name="テキスト ボックス 659">
          <a:extLst>
            <a:ext uri="{FF2B5EF4-FFF2-40B4-BE49-F238E27FC236}">
              <a16:creationId xmlns:a16="http://schemas.microsoft.com/office/drawing/2014/main" id="{E3C1274C-7309-463A-84AE-29C6412832A7}"/>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年度に更新した消防庁舎を除き、有形固定資産減価償却率はほぼどの施設も類似団体平均より高い傾向にあるが、今後行われる本庁舎の更新により有形固定資産減価償却率は下がる見込みである。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青森県平内町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10,422
10,385
217.09
8,325,715
8,157,029
164,050
4,506,612
7,477,265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69.7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令和２年度の指数については昨年度より微減、類似団体平均と比較すると</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年度も引き続き下回った状態で推移している。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３</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度は、町の基幹産業であるホタテ養殖業は、昨年同様、例年並みに落ち着いてきている。一方で、普通交付税では、基準財政需要額で人口減少による数値急減補正や新規項目等の影響により＋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104,043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千円で算定されたこと、基準財政収入額では三位一体改革の税源移譲の影響等により△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45,614</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千円となったことが影響し、昨年度比</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+149,567</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千円となったことから財政力指数は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0.26</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微減になっている。依然として類似団体に比べ財政基盤が脆弱であると言わざるを得ないことから、今後も安定的な自主財源の確保に努めつつ、ふるさと納税制度の活用や、使用料・手数料等の適時適切な見直し等積極的な歳入確保に注力しなければならない。</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61685</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261100"/>
          <a:ext cx="0" cy="13443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33762</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61685</xdr:rowOff>
    </xdr:from>
    <xdr:to>
      <xdr:col>24</xdr:col>
      <xdr:colOff>12700</xdr:colOff>
      <xdr:row>44</xdr:row>
      <xdr:rowOff>61685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59872</xdr:rowOff>
    </xdr:from>
    <xdr:to>
      <xdr:col>23</xdr:col>
      <xdr:colOff>133350</xdr:colOff>
      <xdr:row>42</xdr:row>
      <xdr:rowOff>94343</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7260772"/>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93634</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6951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77107</xdr:rowOff>
    </xdr:from>
    <xdr:to>
      <xdr:col>23</xdr:col>
      <xdr:colOff>184150</xdr:colOff>
      <xdr:row>42</xdr:row>
      <xdr:rowOff>7257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59872</xdr:rowOff>
    </xdr:from>
    <xdr:to>
      <xdr:col>19</xdr:col>
      <xdr:colOff>133350</xdr:colOff>
      <xdr:row>42</xdr:row>
      <xdr:rowOff>94343</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3225800" y="7260772"/>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110672</xdr:rowOff>
    </xdr:from>
    <xdr:to>
      <xdr:col>19</xdr:col>
      <xdr:colOff>184150</xdr:colOff>
      <xdr:row>41</xdr:row>
      <xdr:rowOff>40822</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50999</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673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94343</xdr:rowOff>
    </xdr:from>
    <xdr:to>
      <xdr:col>15</xdr:col>
      <xdr:colOff>82550</xdr:colOff>
      <xdr:row>42</xdr:row>
      <xdr:rowOff>163285</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2336800" y="7295243"/>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77107</xdr:rowOff>
    </xdr:from>
    <xdr:to>
      <xdr:col>15</xdr:col>
      <xdr:colOff>133350</xdr:colOff>
      <xdr:row>42</xdr:row>
      <xdr:rowOff>7257</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17434</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163285</xdr:rowOff>
    </xdr:from>
    <xdr:to>
      <xdr:col>11</xdr:col>
      <xdr:colOff>31750</xdr:colOff>
      <xdr:row>43</xdr:row>
      <xdr:rowOff>26307</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flipV="1">
          <a:off x="1447800" y="7364185"/>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111578</xdr:rowOff>
    </xdr:from>
    <xdr:to>
      <xdr:col>11</xdr:col>
      <xdr:colOff>82550</xdr:colOff>
      <xdr:row>42</xdr:row>
      <xdr:rowOff>41728</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51905</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6909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146050</xdr:rowOff>
    </xdr:from>
    <xdr:to>
      <xdr:col>7</xdr:col>
      <xdr:colOff>31750</xdr:colOff>
      <xdr:row>42</xdr:row>
      <xdr:rowOff>76200</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86377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43543</xdr:rowOff>
    </xdr:from>
    <xdr:to>
      <xdr:col>23</xdr:col>
      <xdr:colOff>184150</xdr:colOff>
      <xdr:row>42</xdr:row>
      <xdr:rowOff>145143</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15620</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721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9072</xdr:rowOff>
    </xdr:from>
    <xdr:to>
      <xdr:col>19</xdr:col>
      <xdr:colOff>184150</xdr:colOff>
      <xdr:row>42</xdr:row>
      <xdr:rowOff>110672</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95449</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7296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43543</xdr:rowOff>
    </xdr:from>
    <xdr:to>
      <xdr:col>15</xdr:col>
      <xdr:colOff>133350</xdr:colOff>
      <xdr:row>42</xdr:row>
      <xdr:rowOff>145143</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129920</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112485</xdr:rowOff>
    </xdr:from>
    <xdr:to>
      <xdr:col>11</xdr:col>
      <xdr:colOff>82550</xdr:colOff>
      <xdr:row>43</xdr:row>
      <xdr:rowOff>42635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27412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739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146957</xdr:rowOff>
    </xdr:from>
    <xdr:to>
      <xdr:col>7</xdr:col>
      <xdr:colOff>31750</xdr:colOff>
      <xdr:row>43</xdr:row>
      <xdr:rowOff>77107</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61884</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令和３年度は経常収支比率が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77.6</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年度比</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4.6</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％の好転となっている。歳出面で、</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公債費の増＋</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55,608</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千円、派遣職員の人事異動による昇給等、輸入燃料費高騰による灯油、電気料の増により物件費の増＋</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29,144</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千円など増加しているものの、歳入で地方交付税及び地方消費税交付金の増等</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+332,693</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千円により分母が増加する形となった結果、比率が下がった。</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類似団体比較においては、引き続き良好な状態を保っているものの、新庁舎へ更新後に発生する</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間のリース料による物件費の増、過疎債・緊防債等の借入額が大きな事業の償還が始まることで公債費の増や、下水道事業の法適化後の繰出金の増などと比率が上がっていくことが予想されるため、義務的経費の削減に努め、現在の水準を維持するよう努めていく。</a:t>
          </a: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102870</xdr:rowOff>
    </xdr:from>
    <xdr:to>
      <xdr:col>23</xdr:col>
      <xdr:colOff>133350</xdr:colOff>
      <xdr:row>67</xdr:row>
      <xdr:rowOff>152400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10046970"/>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124477</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61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152400</xdr:rowOff>
    </xdr:from>
    <xdr:to>
      <xdr:col>24</xdr:col>
      <xdr:colOff>12700</xdr:colOff>
      <xdr:row>67</xdr:row>
      <xdr:rowOff>152400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63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17797</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79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102870</xdr:rowOff>
    </xdr:from>
    <xdr:to>
      <xdr:col>24</xdr:col>
      <xdr:colOff>12700</xdr:colOff>
      <xdr:row>58</xdr:row>
      <xdr:rowOff>102870</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004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84244</xdr:rowOff>
    </xdr:from>
    <xdr:to>
      <xdr:col>23</xdr:col>
      <xdr:colOff>133350</xdr:colOff>
      <xdr:row>61</xdr:row>
      <xdr:rowOff>111337</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4114800" y="10199794"/>
          <a:ext cx="838200" cy="369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126594</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756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154517</xdr:rowOff>
    </xdr:from>
    <xdr:to>
      <xdr:col>23</xdr:col>
      <xdr:colOff>184150</xdr:colOff>
      <xdr:row>63</xdr:row>
      <xdr:rowOff>84667</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111337</xdr:rowOff>
    </xdr:from>
    <xdr:to>
      <xdr:col>19</xdr:col>
      <xdr:colOff>133350</xdr:colOff>
      <xdr:row>61</xdr:row>
      <xdr:rowOff>143510</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3225800" y="1056978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125306</xdr:rowOff>
    </xdr:from>
    <xdr:to>
      <xdr:col>19</xdr:col>
      <xdr:colOff>184150</xdr:colOff>
      <xdr:row>65</xdr:row>
      <xdr:rowOff>55456</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1098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40233</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1184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103294</xdr:rowOff>
    </xdr:from>
    <xdr:to>
      <xdr:col>15</xdr:col>
      <xdr:colOff>82550</xdr:colOff>
      <xdr:row>61</xdr:row>
      <xdr:rowOff>143510</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2336800" y="1056174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66463</xdr:rowOff>
    </xdr:from>
    <xdr:to>
      <xdr:col>15</xdr:col>
      <xdr:colOff>133350</xdr:colOff>
      <xdr:row>65</xdr:row>
      <xdr:rowOff>168063</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12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152840</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1297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57573</xdr:rowOff>
    </xdr:from>
    <xdr:to>
      <xdr:col>11</xdr:col>
      <xdr:colOff>31750</xdr:colOff>
      <xdr:row>61</xdr:row>
      <xdr:rowOff>103294</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a:off x="1447800" y="10344573"/>
          <a:ext cx="889000" cy="217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10160</xdr:rowOff>
    </xdr:from>
    <xdr:to>
      <xdr:col>11</xdr:col>
      <xdr:colOff>82550</xdr:colOff>
      <xdr:row>65</xdr:row>
      <xdr:rowOff>111760</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115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96537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124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85090</xdr:rowOff>
    </xdr:from>
    <xdr:to>
      <xdr:col>7</xdr:col>
      <xdr:colOff>31750</xdr:colOff>
      <xdr:row>65</xdr:row>
      <xdr:rowOff>15240</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105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114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33444</xdr:rowOff>
    </xdr:from>
    <xdr:to>
      <xdr:col>23</xdr:col>
      <xdr:colOff>184150</xdr:colOff>
      <xdr:row>59</xdr:row>
      <xdr:rowOff>135044</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0148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49971</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9994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60537</xdr:rowOff>
    </xdr:from>
    <xdr:to>
      <xdr:col>19</xdr:col>
      <xdr:colOff>184150</xdr:colOff>
      <xdr:row>61</xdr:row>
      <xdr:rowOff>162137</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051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864</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0287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92710</xdr:rowOff>
    </xdr:from>
    <xdr:to>
      <xdr:col>15</xdr:col>
      <xdr:colOff>133350</xdr:colOff>
      <xdr:row>62</xdr:row>
      <xdr:rowOff>22860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33037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52494</xdr:rowOff>
    </xdr:from>
    <xdr:to>
      <xdr:col>11</xdr:col>
      <xdr:colOff>82550</xdr:colOff>
      <xdr:row>61</xdr:row>
      <xdr:rowOff>154094</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051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164271</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0279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6773</xdr:rowOff>
    </xdr:from>
    <xdr:to>
      <xdr:col>7</xdr:col>
      <xdr:colOff>31750</xdr:colOff>
      <xdr:row>60</xdr:row>
      <xdr:rowOff>108373</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029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118550</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10062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[258,138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人件費は、令和３年度決算額ベースで約</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1,004</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百万円となり、２年度比約</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百万円の微増。ほぼ物件費のみの増が影響される形となった。物件費は、主なものとしてホタテ残渣収集運搬・焼却業務委託料の増＋</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114,243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千円、新型コロナウイルスワクチン接種対策事業</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+45,737</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の増となった。人口減少の影響もあるが、物件費の大幅な増額により、人口一人当たりの決算額は２年度に比べて増加となり、３年度は類似団体平均を上回る水準となった。人口減少やその年の動向等により左右されるが、適正な人員配置に努めながら、行政コストの圧縮を図り、現在の水準を維持していかなければならない。</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89350</xdr:rowOff>
    </xdr:from>
    <xdr:to>
      <xdr:col>23</xdr:col>
      <xdr:colOff>133350</xdr:colOff>
      <xdr:row>88</xdr:row>
      <xdr:rowOff>166585</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976800"/>
          <a:ext cx="0" cy="12773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138662</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226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166585</xdr:rowOff>
    </xdr:from>
    <xdr:to>
      <xdr:col>24</xdr:col>
      <xdr:colOff>12700</xdr:colOff>
      <xdr:row>88</xdr:row>
      <xdr:rowOff>166585</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254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4277</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72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89350</xdr:rowOff>
    </xdr:from>
    <xdr:to>
      <xdr:col>24</xdr:col>
      <xdr:colOff>12700</xdr:colOff>
      <xdr:row>81</xdr:row>
      <xdr:rowOff>89350</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976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100437</xdr:rowOff>
    </xdr:from>
    <xdr:to>
      <xdr:col>23</xdr:col>
      <xdr:colOff>133350</xdr:colOff>
      <xdr:row>84</xdr:row>
      <xdr:rowOff>34844</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330787"/>
          <a:ext cx="838200" cy="105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169034</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227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152507</xdr:rowOff>
    </xdr:from>
    <xdr:to>
      <xdr:col>23</xdr:col>
      <xdr:colOff>184150</xdr:colOff>
      <xdr:row>84</xdr:row>
      <xdr:rowOff>82657</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382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106266</xdr:rowOff>
    </xdr:from>
    <xdr:to>
      <xdr:col>19</xdr:col>
      <xdr:colOff>133350</xdr:colOff>
      <xdr:row>83</xdr:row>
      <xdr:rowOff>100437</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4165166"/>
          <a:ext cx="889000" cy="16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61975</xdr:rowOff>
    </xdr:from>
    <xdr:to>
      <xdr:col>19</xdr:col>
      <xdr:colOff>184150</xdr:colOff>
      <xdr:row>83</xdr:row>
      <xdr:rowOff>163575</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292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148352</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378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83748</xdr:rowOff>
    </xdr:from>
    <xdr:to>
      <xdr:col>15</xdr:col>
      <xdr:colOff>82550</xdr:colOff>
      <xdr:row>82</xdr:row>
      <xdr:rowOff>106266</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4142648"/>
          <a:ext cx="889000" cy="22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157090</xdr:rowOff>
    </xdr:from>
    <xdr:to>
      <xdr:col>15</xdr:col>
      <xdr:colOff>133350</xdr:colOff>
      <xdr:row>83</xdr:row>
      <xdr:rowOff>87240</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21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72017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4302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83748</xdr:rowOff>
    </xdr:from>
    <xdr:to>
      <xdr:col>11</xdr:col>
      <xdr:colOff>31750</xdr:colOff>
      <xdr:row>82</xdr:row>
      <xdr:rowOff>86178</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flipV="1">
          <a:off x="1447800" y="14142648"/>
          <a:ext cx="889000" cy="2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111247</xdr:rowOff>
    </xdr:from>
    <xdr:to>
      <xdr:col>11</xdr:col>
      <xdr:colOff>82550</xdr:colOff>
      <xdr:row>83</xdr:row>
      <xdr:rowOff>41397</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170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26174</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4256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101845</xdr:rowOff>
    </xdr:from>
    <xdr:to>
      <xdr:col>7</xdr:col>
      <xdr:colOff>31750</xdr:colOff>
      <xdr:row>83</xdr:row>
      <xdr:rowOff>31995</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4160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16772</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4247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155494</xdr:rowOff>
    </xdr:from>
    <xdr:to>
      <xdr:col>23</xdr:col>
      <xdr:colOff>184150</xdr:colOff>
      <xdr:row>84</xdr:row>
      <xdr:rowOff>85644</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38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127571</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4357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49637</xdr:rowOff>
    </xdr:from>
    <xdr:to>
      <xdr:col>19</xdr:col>
      <xdr:colOff>184150</xdr:colOff>
      <xdr:row>83</xdr:row>
      <xdr:rowOff>151237</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279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161414</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4048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55466</xdr:rowOff>
    </xdr:from>
    <xdr:to>
      <xdr:col>15</xdr:col>
      <xdr:colOff>133350</xdr:colOff>
      <xdr:row>82</xdr:row>
      <xdr:rowOff>157066</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4114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167243</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3883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32948</xdr:rowOff>
    </xdr:from>
    <xdr:to>
      <xdr:col>11</xdr:col>
      <xdr:colOff>82550</xdr:colOff>
      <xdr:row>82</xdr:row>
      <xdr:rowOff>134548</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409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144725</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3860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35378</xdr:rowOff>
    </xdr:from>
    <xdr:to>
      <xdr:col>7</xdr:col>
      <xdr:colOff>31750</xdr:colOff>
      <xdr:row>82</xdr:row>
      <xdr:rowOff>136978</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4094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147155</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3863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ラスパイレス指数は、令和３年度において</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98.3</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となり、類似団体に比べ高い傾向が続いている。</a:t>
          </a:r>
          <a:endPar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独自の給与カットはしていないものの、給与構造の見直しについては完全実施済みであり、</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年度からは管理職手当の定額化により人件費を抑制している。特別昇給の是正も</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年度に実施し、特殊勤務手当や地域手当についても該当していないため支給していない。また</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は給与制度の総合的見直しを実施しており、人件費抑制のために様々な取組を行っている。一方で高卒・短大卒採用者の昇格が他団体に比して早め（学歴等関係なく個人の能力により早まる場合がある）になっていることや、昇格が早まることで</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級（指導監及び副指導監）職員の割合が年々増加傾向にあることがラスパイレス指数を高止まりさせている要因となっており、全体の職層のバランスを適正に調整しなければならない。</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45357</xdr:rowOff>
    </xdr:from>
    <xdr:to>
      <xdr:col>81</xdr:col>
      <xdr:colOff>44450</xdr:colOff>
      <xdr:row>90</xdr:row>
      <xdr:rowOff>122464</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932807"/>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94541</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525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122464</xdr:rowOff>
    </xdr:from>
    <xdr:to>
      <xdr:col>81</xdr:col>
      <xdr:colOff>133350</xdr:colOff>
      <xdr:row>90</xdr:row>
      <xdr:rowOff>122464</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552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131734</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67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45357</xdr:rowOff>
    </xdr:from>
    <xdr:to>
      <xdr:col>81</xdr:col>
      <xdr:colOff>133350</xdr:colOff>
      <xdr:row>81</xdr:row>
      <xdr:rowOff>45357</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93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86179</xdr:rowOff>
    </xdr:from>
    <xdr:to>
      <xdr:col>81</xdr:col>
      <xdr:colOff>44450</xdr:colOff>
      <xdr:row>88</xdr:row>
      <xdr:rowOff>86179</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179800" y="1517377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135363</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5371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118836</xdr:rowOff>
    </xdr:from>
    <xdr:to>
      <xdr:col>81</xdr:col>
      <xdr:colOff>95250</xdr:colOff>
      <xdr:row>86</xdr:row>
      <xdr:rowOff>48986</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34471</xdr:rowOff>
    </xdr:from>
    <xdr:to>
      <xdr:col>77</xdr:col>
      <xdr:colOff>44450</xdr:colOff>
      <xdr:row>88</xdr:row>
      <xdr:rowOff>86179</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5290800" y="15122071"/>
          <a:ext cx="8890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118836</xdr:rowOff>
    </xdr:from>
    <xdr:to>
      <xdr:col>77</xdr:col>
      <xdr:colOff>95250</xdr:colOff>
      <xdr:row>86</xdr:row>
      <xdr:rowOff>48986</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59163</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460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34471</xdr:rowOff>
    </xdr:from>
    <xdr:to>
      <xdr:col>72</xdr:col>
      <xdr:colOff>203200</xdr:colOff>
      <xdr:row>88</xdr:row>
      <xdr:rowOff>86179</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4401800" y="15122071"/>
          <a:ext cx="8890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49893</xdr:rowOff>
    </xdr:from>
    <xdr:to>
      <xdr:col>73</xdr:col>
      <xdr:colOff>44450</xdr:colOff>
      <xdr:row>85</xdr:row>
      <xdr:rowOff>151493</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161670</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86179</xdr:rowOff>
    </xdr:from>
    <xdr:to>
      <xdr:col>68</xdr:col>
      <xdr:colOff>152400</xdr:colOff>
      <xdr:row>89</xdr:row>
      <xdr:rowOff>18143</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flipV="1">
          <a:off x="13512800" y="15173779"/>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67129</xdr:rowOff>
    </xdr:from>
    <xdr:to>
      <xdr:col>68</xdr:col>
      <xdr:colOff>203200</xdr:colOff>
      <xdr:row>85</xdr:row>
      <xdr:rowOff>168729</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64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7456</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409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101600</xdr:rowOff>
    </xdr:from>
    <xdr:to>
      <xdr:col>64</xdr:col>
      <xdr:colOff>152400</xdr:colOff>
      <xdr:row>86</xdr:row>
      <xdr:rowOff>31750</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41927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35379</xdr:rowOff>
    </xdr:from>
    <xdr:to>
      <xdr:col>81</xdr:col>
      <xdr:colOff>95250</xdr:colOff>
      <xdr:row>88</xdr:row>
      <xdr:rowOff>136979</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5122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7456</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5095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35379</xdr:rowOff>
    </xdr:from>
    <xdr:to>
      <xdr:col>77</xdr:col>
      <xdr:colOff>95250</xdr:colOff>
      <xdr:row>88</xdr:row>
      <xdr:rowOff>136979</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5122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121756</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52093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155121</xdr:rowOff>
    </xdr:from>
    <xdr:to>
      <xdr:col>73</xdr:col>
      <xdr:colOff>44450</xdr:colOff>
      <xdr:row>88</xdr:row>
      <xdr:rowOff>85271</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507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70048</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5157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35379</xdr:rowOff>
    </xdr:from>
    <xdr:to>
      <xdr:col>68</xdr:col>
      <xdr:colOff>203200</xdr:colOff>
      <xdr:row>88</xdr:row>
      <xdr:rowOff>136979</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5122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121756</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5209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138793</xdr:rowOff>
    </xdr:from>
    <xdr:to>
      <xdr:col>64</xdr:col>
      <xdr:colOff>152400</xdr:colOff>
      <xdr:row>89</xdr:row>
      <xdr:rowOff>68943</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522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53720</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5312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年度までの間、定年退職者分について不補充としていた経緯もあり、集中改革プラン（平成</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21</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年度）の計画値を上回るペースで職員数が減少してきたが、平成</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21</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年度以降は毎年度</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名程度の新規採用を行っており、また近年は病院事業の経営状況の改善のための職員採用等により、職員数は増加傾向となっている。令和</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年度末に策定した定員管理計画（</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ヶ年）においては、定年の段階的引上げによる定年退職者がいない年度があることを考慮し、最終年度における目標値を</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年度職員数から＋</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名とした</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234</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名（＋</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3.1</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％）で掲げている。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平均に比べ職員数が少ない状況にあるため、人員の増調整はやむを得ないものと考えるが、一方で、全国平均や青森県平均に比べると高水準にあることから、行政サービスの質を維持しながらも、簡素で効率的な組織機構の構築に努め、より適正な人員配置や指定管理者制度等の導入によって引き続き適切な定員管理に努めなければならない。</a:t>
          </a: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a:extLst>
            <a:ext uri="{FF2B5EF4-FFF2-40B4-BE49-F238E27FC236}">
              <a16:creationId xmlns:a16="http://schemas.microsoft.com/office/drawing/2014/main" id="{00000000-0008-0000-0300-00004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3810</xdr:rowOff>
    </xdr:from>
    <xdr:to>
      <xdr:col>81</xdr:col>
      <xdr:colOff>44450</xdr:colOff>
      <xdr:row>66</xdr:row>
      <xdr:rowOff>161834</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7018000" y="10119360"/>
          <a:ext cx="0" cy="13581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133911</xdr:rowOff>
    </xdr:from>
    <xdr:ext cx="762000" cy="259045"/>
    <xdr:sp macro="" textlink="">
      <xdr:nvSpPr>
        <xdr:cNvPr id="322" name="定員管理の状況最小値テキスト">
          <a:extLst>
            <a:ext uri="{FF2B5EF4-FFF2-40B4-BE49-F238E27FC236}">
              <a16:creationId xmlns:a16="http://schemas.microsoft.com/office/drawing/2014/main" id="{00000000-0008-0000-0300-000042010000}"/>
            </a:ext>
          </a:extLst>
        </xdr:cNvPr>
        <xdr:cNvSpPr txBox="1"/>
      </xdr:nvSpPr>
      <xdr:spPr>
        <a:xfrm>
          <a:off x="17106900" y="11449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161834</xdr:rowOff>
    </xdr:from>
    <xdr:to>
      <xdr:col>81</xdr:col>
      <xdr:colOff>133350</xdr:colOff>
      <xdr:row>66</xdr:row>
      <xdr:rowOff>161834</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1477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90187</xdr:rowOff>
    </xdr:from>
    <xdr:ext cx="762000" cy="259045"/>
    <xdr:sp macro="" textlink="">
      <xdr:nvSpPr>
        <xdr:cNvPr id="324" name="定員管理の状況最大値テキスト">
          <a:extLst>
            <a:ext uri="{FF2B5EF4-FFF2-40B4-BE49-F238E27FC236}">
              <a16:creationId xmlns:a16="http://schemas.microsoft.com/office/drawing/2014/main" id="{00000000-0008-0000-0300-000044010000}"/>
            </a:ext>
          </a:extLst>
        </xdr:cNvPr>
        <xdr:cNvSpPr txBox="1"/>
      </xdr:nvSpPr>
      <xdr:spPr>
        <a:xfrm>
          <a:off x="171069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3810</xdr:rowOff>
    </xdr:from>
    <xdr:to>
      <xdr:col>81</xdr:col>
      <xdr:colOff>133350</xdr:colOff>
      <xdr:row>59</xdr:row>
      <xdr:rowOff>3810</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6929100" y="1011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5624</xdr:rowOff>
    </xdr:from>
    <xdr:to>
      <xdr:col>81</xdr:col>
      <xdr:colOff>44450</xdr:colOff>
      <xdr:row>61</xdr:row>
      <xdr:rowOff>30904</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6179800" y="10464074"/>
          <a:ext cx="838200" cy="2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134879</xdr:rowOff>
    </xdr:from>
    <xdr:ext cx="762000" cy="259045"/>
    <xdr:sp macro="" textlink="">
      <xdr:nvSpPr>
        <xdr:cNvPr id="327" name="定員管理の状況平均値テキスト">
          <a:extLst>
            <a:ext uri="{FF2B5EF4-FFF2-40B4-BE49-F238E27FC236}">
              <a16:creationId xmlns:a16="http://schemas.microsoft.com/office/drawing/2014/main" id="{00000000-0008-0000-0300-000047010000}"/>
            </a:ext>
          </a:extLst>
        </xdr:cNvPr>
        <xdr:cNvSpPr txBox="1"/>
      </xdr:nvSpPr>
      <xdr:spPr>
        <a:xfrm>
          <a:off x="17106900" y="10593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162802</xdr:rowOff>
    </xdr:from>
    <xdr:to>
      <xdr:col>81</xdr:col>
      <xdr:colOff>95250</xdr:colOff>
      <xdr:row>62</xdr:row>
      <xdr:rowOff>92952</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967200" y="10621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150646</xdr:rowOff>
    </xdr:from>
    <xdr:to>
      <xdr:col>77</xdr:col>
      <xdr:colOff>44450</xdr:colOff>
      <xdr:row>61</xdr:row>
      <xdr:rowOff>5624</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5290800" y="10437646"/>
          <a:ext cx="889000" cy="2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115691</xdr:rowOff>
    </xdr:from>
    <xdr:to>
      <xdr:col>77</xdr:col>
      <xdr:colOff>95250</xdr:colOff>
      <xdr:row>62</xdr:row>
      <xdr:rowOff>45841</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6129000" y="1057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30618</xdr:rowOff>
    </xdr:from>
    <xdr:ext cx="7366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798800" y="106605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96641</xdr:rowOff>
    </xdr:from>
    <xdr:to>
      <xdr:col>72</xdr:col>
      <xdr:colOff>203200</xdr:colOff>
      <xdr:row>60</xdr:row>
      <xdr:rowOff>150646</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4401800" y="10383641"/>
          <a:ext cx="889000" cy="54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84667</xdr:rowOff>
    </xdr:from>
    <xdr:to>
      <xdr:col>73</xdr:col>
      <xdr:colOff>44450</xdr:colOff>
      <xdr:row>62</xdr:row>
      <xdr:rowOff>14817</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5240000" y="1054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171044</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909800" y="1062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47232</xdr:rowOff>
    </xdr:from>
    <xdr:to>
      <xdr:col>68</xdr:col>
      <xdr:colOff>152400</xdr:colOff>
      <xdr:row>60</xdr:row>
      <xdr:rowOff>96641</xdr:rowOff>
    </xdr:to>
    <xdr:cxnSp macro="">
      <xdr:nvCxnSpPr>
        <xdr:cNvPr id="335" name="直線コネクタ 334">
          <a:extLst>
            <a:ext uri="{FF2B5EF4-FFF2-40B4-BE49-F238E27FC236}">
              <a16:creationId xmlns:a16="http://schemas.microsoft.com/office/drawing/2014/main" id="{00000000-0008-0000-0300-00004F010000}"/>
            </a:ext>
          </a:extLst>
        </xdr:cNvPr>
        <xdr:cNvCxnSpPr/>
      </xdr:nvCxnSpPr>
      <xdr:spPr>
        <a:xfrm>
          <a:off x="13512800" y="10334232"/>
          <a:ext cx="889000" cy="49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31810</xdr:rowOff>
    </xdr:from>
    <xdr:to>
      <xdr:col>68</xdr:col>
      <xdr:colOff>203200</xdr:colOff>
      <xdr:row>61</xdr:row>
      <xdr:rowOff>133410</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4351000" y="1049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118187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1057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16873</xdr:rowOff>
    </xdr:from>
    <xdr:to>
      <xdr:col>64</xdr:col>
      <xdr:colOff>152400</xdr:colOff>
      <xdr:row>61</xdr:row>
      <xdr:rowOff>118473</xdr:rowOff>
    </xdr:to>
    <xdr:sp macro="" textlink="">
      <xdr:nvSpPr>
        <xdr:cNvPr id="338" name="フローチャート: 判断 337">
          <a:extLst>
            <a:ext uri="{FF2B5EF4-FFF2-40B4-BE49-F238E27FC236}">
              <a16:creationId xmlns:a16="http://schemas.microsoft.com/office/drawing/2014/main" id="{00000000-0008-0000-0300-000052010000}"/>
            </a:ext>
          </a:extLst>
        </xdr:cNvPr>
        <xdr:cNvSpPr/>
      </xdr:nvSpPr>
      <xdr:spPr>
        <a:xfrm>
          <a:off x="13462000" y="10475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103250</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10561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151554</xdr:rowOff>
    </xdr:from>
    <xdr:to>
      <xdr:col>81</xdr:col>
      <xdr:colOff>95250</xdr:colOff>
      <xdr:row>61</xdr:row>
      <xdr:rowOff>81704</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967200" y="1043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168081</xdr:rowOff>
    </xdr:from>
    <xdr:ext cx="762000" cy="259045"/>
    <xdr:sp macro="" textlink="">
      <xdr:nvSpPr>
        <xdr:cNvPr id="346" name="定員管理の状況該当値テキスト">
          <a:extLst>
            <a:ext uri="{FF2B5EF4-FFF2-40B4-BE49-F238E27FC236}">
              <a16:creationId xmlns:a16="http://schemas.microsoft.com/office/drawing/2014/main" id="{00000000-0008-0000-0300-00005A010000}"/>
            </a:ext>
          </a:extLst>
        </xdr:cNvPr>
        <xdr:cNvSpPr txBox="1"/>
      </xdr:nvSpPr>
      <xdr:spPr>
        <a:xfrm>
          <a:off x="17106900" y="10283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126274</xdr:rowOff>
    </xdr:from>
    <xdr:to>
      <xdr:col>77</xdr:col>
      <xdr:colOff>95250</xdr:colOff>
      <xdr:row>61</xdr:row>
      <xdr:rowOff>56424</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6129000" y="10413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66601</xdr:rowOff>
    </xdr:from>
    <xdr:ext cx="7366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5798800" y="101821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99846</xdr:rowOff>
    </xdr:from>
    <xdr:to>
      <xdr:col>73</xdr:col>
      <xdr:colOff>44450</xdr:colOff>
      <xdr:row>61</xdr:row>
      <xdr:rowOff>29996</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5240000" y="1038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40173</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909800" y="10155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45841</xdr:rowOff>
    </xdr:from>
    <xdr:to>
      <xdr:col>68</xdr:col>
      <xdr:colOff>203200</xdr:colOff>
      <xdr:row>60</xdr:row>
      <xdr:rowOff>147441</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4351000" y="10332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157618</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4020800" y="10101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167882</xdr:rowOff>
    </xdr:from>
    <xdr:to>
      <xdr:col>64</xdr:col>
      <xdr:colOff>152400</xdr:colOff>
      <xdr:row>60</xdr:row>
      <xdr:rowOff>98032</xdr:rowOff>
    </xdr:to>
    <xdr:sp macro="" textlink="">
      <xdr:nvSpPr>
        <xdr:cNvPr id="353" name="楕円 352">
          <a:extLst>
            <a:ext uri="{FF2B5EF4-FFF2-40B4-BE49-F238E27FC236}">
              <a16:creationId xmlns:a16="http://schemas.microsoft.com/office/drawing/2014/main" id="{00000000-0008-0000-0300-000061010000}"/>
            </a:ext>
          </a:extLst>
        </xdr:cNvPr>
        <xdr:cNvSpPr/>
      </xdr:nvSpPr>
      <xdr:spPr>
        <a:xfrm>
          <a:off x="13462000" y="10283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108209</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131800" y="10052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a:extLst>
            <a:ext uri="{FF2B5EF4-FFF2-40B4-BE49-F238E27FC236}">
              <a16:creationId xmlns:a16="http://schemas.microsoft.com/office/drawing/2014/main" id="{00000000-0008-0000-0300-00006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実質公債費比率は、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令和３年度</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において</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9.6</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％となり、</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２</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年度比</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0.2</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好転</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となった。これは、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一時的な好転であり、</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地方交付税の再算定等の増加</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+333,995</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千円が</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要因となっている。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類似団体比較においても、</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３</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年度は平均値を</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やや</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上回る</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数値と</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な</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った。これまでの</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元利償還金</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の減</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少傾向</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は２年度を境に増加傾向へと転じている。過疎債・緊防債等の借入額の大きな事業の元金償還が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年度から始まっており、その他の</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老朽化した公共施設等の更新にかかる起債発行が見込まれて</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いることから</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、当面の間、比率の悪化が懸念されるため、中長期的な財政見通しに基づき、公債費の動向を注視する必要がある。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32</xdr:row>
      <xdr:rowOff>101600</xdr:rowOff>
    </xdr:from>
    <xdr:ext cx="298543" cy="225703"/>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83" name="公債費負担の状況グラフ枠">
          <a:extLst>
            <a:ext uri="{FF2B5EF4-FFF2-40B4-BE49-F238E27FC236}">
              <a16:creationId xmlns:a16="http://schemas.microsoft.com/office/drawing/2014/main" id="{00000000-0008-0000-0300-00007F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115711</xdr:rowOff>
    </xdr:from>
    <xdr:to>
      <xdr:col>81</xdr:col>
      <xdr:colOff>44450</xdr:colOff>
      <xdr:row>44</xdr:row>
      <xdr:rowOff>124883</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7018000" y="6287911"/>
          <a:ext cx="0" cy="13807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96960</xdr:rowOff>
    </xdr:from>
    <xdr:ext cx="762000" cy="259045"/>
    <xdr:sp macro="" textlink="">
      <xdr:nvSpPr>
        <xdr:cNvPr id="385" name="公債費負担の状況最小値テキスト">
          <a:extLst>
            <a:ext uri="{FF2B5EF4-FFF2-40B4-BE49-F238E27FC236}">
              <a16:creationId xmlns:a16="http://schemas.microsoft.com/office/drawing/2014/main" id="{00000000-0008-0000-0300-000081010000}"/>
            </a:ext>
          </a:extLst>
        </xdr:cNvPr>
        <xdr:cNvSpPr txBox="1"/>
      </xdr:nvSpPr>
      <xdr:spPr>
        <a:xfrm>
          <a:off x="17106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124883</xdr:rowOff>
    </xdr:from>
    <xdr:to>
      <xdr:col>81</xdr:col>
      <xdr:colOff>133350</xdr:colOff>
      <xdr:row>44</xdr:row>
      <xdr:rowOff>124883</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6929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30638</xdr:rowOff>
    </xdr:from>
    <xdr:ext cx="762000" cy="259045"/>
    <xdr:sp macro="" textlink="">
      <xdr:nvSpPr>
        <xdr:cNvPr id="387" name="公債費負担の状況最大値テキスト">
          <a:extLst>
            <a:ext uri="{FF2B5EF4-FFF2-40B4-BE49-F238E27FC236}">
              <a16:creationId xmlns:a16="http://schemas.microsoft.com/office/drawing/2014/main" id="{00000000-0008-0000-0300-000083010000}"/>
            </a:ext>
          </a:extLst>
        </xdr:cNvPr>
        <xdr:cNvSpPr txBox="1"/>
      </xdr:nvSpPr>
      <xdr:spPr>
        <a:xfrm>
          <a:off x="17106900" y="6031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115711</xdr:rowOff>
    </xdr:from>
    <xdr:to>
      <xdr:col>81</xdr:col>
      <xdr:colOff>133350</xdr:colOff>
      <xdr:row>36</xdr:row>
      <xdr:rowOff>115711</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6929100" y="6287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35983</xdr:rowOff>
    </xdr:from>
    <xdr:to>
      <xdr:col>81</xdr:col>
      <xdr:colOff>44450</xdr:colOff>
      <xdr:row>41</xdr:row>
      <xdr:rowOff>62795</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6179800" y="7065433"/>
          <a:ext cx="8382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159755</xdr:rowOff>
    </xdr:from>
    <xdr:ext cx="762000" cy="259045"/>
    <xdr:sp macro="" textlink="">
      <xdr:nvSpPr>
        <xdr:cNvPr id="390" name="公債費負担の状況平均値テキスト">
          <a:extLst>
            <a:ext uri="{FF2B5EF4-FFF2-40B4-BE49-F238E27FC236}">
              <a16:creationId xmlns:a16="http://schemas.microsoft.com/office/drawing/2014/main" id="{00000000-0008-0000-0300-000086010000}"/>
            </a:ext>
          </a:extLst>
        </xdr:cNvPr>
        <xdr:cNvSpPr txBox="1"/>
      </xdr:nvSpPr>
      <xdr:spPr>
        <a:xfrm>
          <a:off x="17106900" y="68463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143228</xdr:rowOff>
    </xdr:from>
    <xdr:to>
      <xdr:col>81</xdr:col>
      <xdr:colOff>95250</xdr:colOff>
      <xdr:row>41</xdr:row>
      <xdr:rowOff>73378</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6967200" y="70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62795</xdr:rowOff>
    </xdr:from>
    <xdr:to>
      <xdr:col>77</xdr:col>
      <xdr:colOff>44450</xdr:colOff>
      <xdr:row>41</xdr:row>
      <xdr:rowOff>143228</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flipV="1">
          <a:off x="15290800" y="7092245"/>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143228</xdr:rowOff>
    </xdr:from>
    <xdr:to>
      <xdr:col>77</xdr:col>
      <xdr:colOff>95250</xdr:colOff>
      <xdr:row>41</xdr:row>
      <xdr:rowOff>73378</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6129000" y="70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83555</xdr:rowOff>
    </xdr:from>
    <xdr:ext cx="7366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798800" y="6770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143228</xdr:rowOff>
    </xdr:from>
    <xdr:to>
      <xdr:col>72</xdr:col>
      <xdr:colOff>203200</xdr:colOff>
      <xdr:row>41</xdr:row>
      <xdr:rowOff>156633</xdr:rowOff>
    </xdr:to>
    <xdr:cxnSp macro="">
      <xdr:nvCxnSpPr>
        <xdr:cNvPr id="395" name="直線コネクタ 394">
          <a:extLst>
            <a:ext uri="{FF2B5EF4-FFF2-40B4-BE49-F238E27FC236}">
              <a16:creationId xmlns:a16="http://schemas.microsoft.com/office/drawing/2014/main" id="{00000000-0008-0000-0300-00008B010000}"/>
            </a:ext>
          </a:extLst>
        </xdr:cNvPr>
        <xdr:cNvCxnSpPr/>
      </xdr:nvCxnSpPr>
      <xdr:spPr>
        <a:xfrm flipV="1">
          <a:off x="14401800" y="717267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25400</xdr:rowOff>
    </xdr:from>
    <xdr:to>
      <xdr:col>73</xdr:col>
      <xdr:colOff>44450</xdr:colOff>
      <xdr:row>41</xdr:row>
      <xdr:rowOff>127000</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5240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137177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909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129822</xdr:rowOff>
    </xdr:from>
    <xdr:to>
      <xdr:col>68</xdr:col>
      <xdr:colOff>152400</xdr:colOff>
      <xdr:row>41</xdr:row>
      <xdr:rowOff>156633</xdr:rowOff>
    </xdr:to>
    <xdr:cxnSp macro="">
      <xdr:nvCxnSpPr>
        <xdr:cNvPr id="398" name="直線コネクタ 397">
          <a:extLst>
            <a:ext uri="{FF2B5EF4-FFF2-40B4-BE49-F238E27FC236}">
              <a16:creationId xmlns:a16="http://schemas.microsoft.com/office/drawing/2014/main" id="{00000000-0008-0000-0300-00008E010000}"/>
            </a:ext>
          </a:extLst>
        </xdr:cNvPr>
        <xdr:cNvCxnSpPr/>
      </xdr:nvCxnSpPr>
      <xdr:spPr>
        <a:xfrm>
          <a:off x="13512800" y="7159272"/>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25400</xdr:rowOff>
    </xdr:from>
    <xdr:to>
      <xdr:col>68</xdr:col>
      <xdr:colOff>203200</xdr:colOff>
      <xdr:row>41</xdr:row>
      <xdr:rowOff>127000</xdr:rowOff>
    </xdr:to>
    <xdr:sp macro="" textlink="">
      <xdr:nvSpPr>
        <xdr:cNvPr id="399" name="フローチャート: 判断 398">
          <a:extLst>
            <a:ext uri="{FF2B5EF4-FFF2-40B4-BE49-F238E27FC236}">
              <a16:creationId xmlns:a16="http://schemas.microsoft.com/office/drawing/2014/main" id="{00000000-0008-0000-0300-00008F010000}"/>
            </a:ext>
          </a:extLst>
        </xdr:cNvPr>
        <xdr:cNvSpPr/>
      </xdr:nvSpPr>
      <xdr:spPr>
        <a:xfrm>
          <a:off x="14351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137177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020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25400</xdr:rowOff>
    </xdr:from>
    <xdr:to>
      <xdr:col>64</xdr:col>
      <xdr:colOff>152400</xdr:colOff>
      <xdr:row>41</xdr:row>
      <xdr:rowOff>127000</xdr:rowOff>
    </xdr:to>
    <xdr:sp macro="" textlink="">
      <xdr:nvSpPr>
        <xdr:cNvPr id="401" name="フローチャート: 判断 400">
          <a:extLst>
            <a:ext uri="{FF2B5EF4-FFF2-40B4-BE49-F238E27FC236}">
              <a16:creationId xmlns:a16="http://schemas.microsoft.com/office/drawing/2014/main" id="{00000000-0008-0000-0300-000091010000}"/>
            </a:ext>
          </a:extLst>
        </xdr:cNvPr>
        <xdr:cNvSpPr/>
      </xdr:nvSpPr>
      <xdr:spPr>
        <a:xfrm>
          <a:off x="13462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137177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131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156633</xdr:rowOff>
    </xdr:from>
    <xdr:to>
      <xdr:col>81</xdr:col>
      <xdr:colOff>95250</xdr:colOff>
      <xdr:row>41</xdr:row>
      <xdr:rowOff>86783</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69672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128710</xdr:rowOff>
    </xdr:from>
    <xdr:ext cx="762000" cy="259045"/>
    <xdr:sp macro="" textlink="">
      <xdr:nvSpPr>
        <xdr:cNvPr id="409" name="公債費負担の状況該当値テキスト">
          <a:extLst>
            <a:ext uri="{FF2B5EF4-FFF2-40B4-BE49-F238E27FC236}">
              <a16:creationId xmlns:a16="http://schemas.microsoft.com/office/drawing/2014/main" id="{00000000-0008-0000-0300-000099010000}"/>
            </a:ext>
          </a:extLst>
        </xdr:cNvPr>
        <xdr:cNvSpPr txBox="1"/>
      </xdr:nvSpPr>
      <xdr:spPr>
        <a:xfrm>
          <a:off x="17106900" y="6986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11995</xdr:rowOff>
    </xdr:from>
    <xdr:to>
      <xdr:col>77</xdr:col>
      <xdr:colOff>95250</xdr:colOff>
      <xdr:row>41</xdr:row>
      <xdr:rowOff>113595</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6129000" y="704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98372</xdr:rowOff>
    </xdr:from>
    <xdr:ext cx="7366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798800" y="71278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92428</xdr:rowOff>
    </xdr:from>
    <xdr:to>
      <xdr:col>73</xdr:col>
      <xdr:colOff>44450</xdr:colOff>
      <xdr:row>42</xdr:row>
      <xdr:rowOff>22578</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5240000" y="712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7355</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4909800" y="720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105833</xdr:rowOff>
    </xdr:from>
    <xdr:to>
      <xdr:col>68</xdr:col>
      <xdr:colOff>203200</xdr:colOff>
      <xdr:row>42</xdr:row>
      <xdr:rowOff>35983</xdr:rowOff>
    </xdr:to>
    <xdr:sp macro="" textlink="">
      <xdr:nvSpPr>
        <xdr:cNvPr id="414" name="楕円 413">
          <a:extLst>
            <a:ext uri="{FF2B5EF4-FFF2-40B4-BE49-F238E27FC236}">
              <a16:creationId xmlns:a16="http://schemas.microsoft.com/office/drawing/2014/main" id="{00000000-0008-0000-0300-00009E010000}"/>
            </a:ext>
          </a:extLst>
        </xdr:cNvPr>
        <xdr:cNvSpPr/>
      </xdr:nvSpPr>
      <xdr:spPr>
        <a:xfrm>
          <a:off x="14351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20760</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4020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79022</xdr:rowOff>
    </xdr:from>
    <xdr:to>
      <xdr:col>64</xdr:col>
      <xdr:colOff>152400</xdr:colOff>
      <xdr:row>42</xdr:row>
      <xdr:rowOff>9172</xdr:rowOff>
    </xdr:to>
    <xdr:sp macro="" textlink="">
      <xdr:nvSpPr>
        <xdr:cNvPr id="416" name="楕円 415">
          <a:extLst>
            <a:ext uri="{FF2B5EF4-FFF2-40B4-BE49-F238E27FC236}">
              <a16:creationId xmlns:a16="http://schemas.microsoft.com/office/drawing/2014/main" id="{00000000-0008-0000-0300-0000A0010000}"/>
            </a:ext>
          </a:extLst>
        </xdr:cNvPr>
        <xdr:cNvSpPr/>
      </xdr:nvSpPr>
      <xdr:spPr>
        <a:xfrm>
          <a:off x="13462000" y="71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165399</xdr:rowOff>
    </xdr:from>
    <xdr:ext cx="762000" cy="259045"/>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3131800" y="719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8" name="正方形/長方形 427">
          <a:extLst>
            <a:ext uri="{FF2B5EF4-FFF2-40B4-BE49-F238E27FC236}">
              <a16:creationId xmlns:a16="http://schemas.microsoft.com/office/drawing/2014/main" id="{00000000-0008-0000-0300-0000AC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9" name="正方形/長方形 428">
          <a:extLst>
            <a:ext uri="{FF2B5EF4-FFF2-40B4-BE49-F238E27FC236}">
              <a16:creationId xmlns:a16="http://schemas.microsoft.com/office/drawing/2014/main" id="{00000000-0008-0000-0300-0000AD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将来負担比率は、令和</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３</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年度において</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69.7</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令和２年度比約</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14.4</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の好転となった。</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これは、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一時的な好転であり、</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地方交付税の再算定等の増加</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+333,995</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千円に伴った、公共施設等整備基金等への積立</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+369,693</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千円によるものである。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比較においても、引き続き高い水準で推移していることから、今後も事業の必要性、優先順位を考慮しながら事業を取捨選択し、公債費残高の減と基金積立額の増の両面から将来負担を軽減できるよう努め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10</xdr:row>
      <xdr:rowOff>63500</xdr:rowOff>
    </xdr:from>
    <xdr:ext cx="298543" cy="225703"/>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a:extLst>
            <a:ext uri="{FF2B5EF4-FFF2-40B4-BE49-F238E27FC236}">
              <a16:creationId xmlns:a16="http://schemas.microsoft.com/office/drawing/2014/main" id="{00000000-0008-0000-0300-0000BD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88124</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7018000" y="2370667"/>
          <a:ext cx="0" cy="14893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60201</xdr:rowOff>
    </xdr:from>
    <xdr:ext cx="762000" cy="259045"/>
    <xdr:sp macro="" textlink="">
      <xdr:nvSpPr>
        <xdr:cNvPr id="447" name="将来負担の状況最小値テキスト">
          <a:extLst>
            <a:ext uri="{FF2B5EF4-FFF2-40B4-BE49-F238E27FC236}">
              <a16:creationId xmlns:a16="http://schemas.microsoft.com/office/drawing/2014/main" id="{00000000-0008-0000-0300-0000BF010000}"/>
            </a:ext>
          </a:extLst>
        </xdr:cNvPr>
        <xdr:cNvSpPr txBox="1"/>
      </xdr:nvSpPr>
      <xdr:spPr>
        <a:xfrm>
          <a:off x="17106900" y="3832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88124</xdr:rowOff>
    </xdr:from>
    <xdr:to>
      <xdr:col>81</xdr:col>
      <xdr:colOff>133350</xdr:colOff>
      <xdr:row>22</xdr:row>
      <xdr:rowOff>88124</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929100" y="3860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9" name="将来負担の状況最大値テキスト">
          <a:extLst>
            <a:ext uri="{FF2B5EF4-FFF2-40B4-BE49-F238E27FC236}">
              <a16:creationId xmlns:a16="http://schemas.microsoft.com/office/drawing/2014/main" id="{00000000-0008-0000-0300-0000C1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47484</xdr:rowOff>
    </xdr:from>
    <xdr:to>
      <xdr:col>81</xdr:col>
      <xdr:colOff>44450</xdr:colOff>
      <xdr:row>20</xdr:row>
      <xdr:rowOff>69074</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6179800" y="3305034"/>
          <a:ext cx="8382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32755</xdr:rowOff>
    </xdr:from>
    <xdr:ext cx="762000" cy="259045"/>
    <xdr:sp macro="" textlink="">
      <xdr:nvSpPr>
        <xdr:cNvPr id="452" name="将来負担の状況平均値テキスト">
          <a:extLst>
            <a:ext uri="{FF2B5EF4-FFF2-40B4-BE49-F238E27FC236}">
              <a16:creationId xmlns:a16="http://schemas.microsoft.com/office/drawing/2014/main" id="{00000000-0008-0000-0300-0000C4010000}"/>
            </a:ext>
          </a:extLst>
        </xdr:cNvPr>
        <xdr:cNvSpPr txBox="1"/>
      </xdr:nvSpPr>
      <xdr:spPr>
        <a:xfrm>
          <a:off x="17106900" y="24330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16228</xdr:rowOff>
    </xdr:from>
    <xdr:to>
      <xdr:col>81</xdr:col>
      <xdr:colOff>95250</xdr:colOff>
      <xdr:row>15</xdr:row>
      <xdr:rowOff>117828</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6967200" y="258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122555</xdr:rowOff>
    </xdr:from>
    <xdr:to>
      <xdr:col>77</xdr:col>
      <xdr:colOff>44450</xdr:colOff>
      <xdr:row>20</xdr:row>
      <xdr:rowOff>69074</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a:off x="15290800" y="3380105"/>
          <a:ext cx="889000" cy="117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11007</xdr:rowOff>
    </xdr:from>
    <xdr:to>
      <xdr:col>77</xdr:col>
      <xdr:colOff>95250</xdr:colOff>
      <xdr:row>16</xdr:row>
      <xdr:rowOff>112607</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6129000" y="275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122784</xdr:rowOff>
    </xdr:from>
    <xdr:ext cx="7366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798800" y="25230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52846</xdr:rowOff>
    </xdr:from>
    <xdr:to>
      <xdr:col>72</xdr:col>
      <xdr:colOff>203200</xdr:colOff>
      <xdr:row>19</xdr:row>
      <xdr:rowOff>122555</xdr:rowOff>
    </xdr:to>
    <xdr:cxnSp macro="">
      <xdr:nvCxnSpPr>
        <xdr:cNvPr id="457" name="直線コネクタ 456">
          <a:extLst>
            <a:ext uri="{FF2B5EF4-FFF2-40B4-BE49-F238E27FC236}">
              <a16:creationId xmlns:a16="http://schemas.microsoft.com/office/drawing/2014/main" id="{00000000-0008-0000-0300-0000C9010000}"/>
            </a:ext>
          </a:extLst>
        </xdr:cNvPr>
        <xdr:cNvCxnSpPr/>
      </xdr:nvCxnSpPr>
      <xdr:spPr>
        <a:xfrm>
          <a:off x="14401800" y="3310396"/>
          <a:ext cx="889000" cy="69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153106</xdr:rowOff>
    </xdr:from>
    <xdr:to>
      <xdr:col>73</xdr:col>
      <xdr:colOff>44450</xdr:colOff>
      <xdr:row>17</xdr:row>
      <xdr:rowOff>83256</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5240000" y="2896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93433</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909800" y="2665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52846</xdr:rowOff>
    </xdr:from>
    <xdr:to>
      <xdr:col>68</xdr:col>
      <xdr:colOff>152400</xdr:colOff>
      <xdr:row>19</xdr:row>
      <xdr:rowOff>99766</xdr:rowOff>
    </xdr:to>
    <xdr:cxnSp macro="">
      <xdr:nvCxnSpPr>
        <xdr:cNvPr id="460" name="直線コネクタ 459">
          <a:extLst>
            <a:ext uri="{FF2B5EF4-FFF2-40B4-BE49-F238E27FC236}">
              <a16:creationId xmlns:a16="http://schemas.microsoft.com/office/drawing/2014/main" id="{00000000-0008-0000-0300-0000CC010000}"/>
            </a:ext>
          </a:extLst>
        </xdr:cNvPr>
        <xdr:cNvCxnSpPr/>
      </xdr:nvCxnSpPr>
      <xdr:spPr>
        <a:xfrm flipV="1">
          <a:off x="13512800" y="3310396"/>
          <a:ext cx="889000" cy="46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17</xdr:row>
      <xdr:rowOff>54046</xdr:rowOff>
    </xdr:from>
    <xdr:to>
      <xdr:col>68</xdr:col>
      <xdr:colOff>203200</xdr:colOff>
      <xdr:row>17</xdr:row>
      <xdr:rowOff>155646</xdr:rowOff>
    </xdr:to>
    <xdr:sp macro="" textlink="">
      <xdr:nvSpPr>
        <xdr:cNvPr id="461" name="フローチャート: 判断 460">
          <a:extLst>
            <a:ext uri="{FF2B5EF4-FFF2-40B4-BE49-F238E27FC236}">
              <a16:creationId xmlns:a16="http://schemas.microsoft.com/office/drawing/2014/main" id="{00000000-0008-0000-0300-0000CD010000}"/>
            </a:ext>
          </a:extLst>
        </xdr:cNvPr>
        <xdr:cNvSpPr/>
      </xdr:nvSpPr>
      <xdr:spPr>
        <a:xfrm>
          <a:off x="14351000" y="296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165823</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020800" y="273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32597</xdr:rowOff>
    </xdr:from>
    <xdr:to>
      <xdr:col>64</xdr:col>
      <xdr:colOff>152400</xdr:colOff>
      <xdr:row>17</xdr:row>
      <xdr:rowOff>134197</xdr:rowOff>
    </xdr:to>
    <xdr:sp macro="" textlink="">
      <xdr:nvSpPr>
        <xdr:cNvPr id="463" name="フローチャート: 判断 462">
          <a:extLst>
            <a:ext uri="{FF2B5EF4-FFF2-40B4-BE49-F238E27FC236}">
              <a16:creationId xmlns:a16="http://schemas.microsoft.com/office/drawing/2014/main" id="{00000000-0008-0000-0300-0000CF010000}"/>
            </a:ext>
          </a:extLst>
        </xdr:cNvPr>
        <xdr:cNvSpPr/>
      </xdr:nvSpPr>
      <xdr:spPr>
        <a:xfrm>
          <a:off x="13462000" y="2947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144374</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3131800" y="2716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168134</xdr:rowOff>
    </xdr:from>
    <xdr:to>
      <xdr:col>81</xdr:col>
      <xdr:colOff>95250</xdr:colOff>
      <xdr:row>19</xdr:row>
      <xdr:rowOff>98284</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6967200" y="3254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140211</xdr:rowOff>
    </xdr:from>
    <xdr:ext cx="762000" cy="259045"/>
    <xdr:sp macro="" textlink="">
      <xdr:nvSpPr>
        <xdr:cNvPr id="471" name="将来負担の状況該当値テキスト">
          <a:extLst>
            <a:ext uri="{FF2B5EF4-FFF2-40B4-BE49-F238E27FC236}">
              <a16:creationId xmlns:a16="http://schemas.microsoft.com/office/drawing/2014/main" id="{00000000-0008-0000-0300-0000D7010000}"/>
            </a:ext>
          </a:extLst>
        </xdr:cNvPr>
        <xdr:cNvSpPr txBox="1"/>
      </xdr:nvSpPr>
      <xdr:spPr>
        <a:xfrm>
          <a:off x="17106900" y="3226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20</xdr:row>
      <xdr:rowOff>18274</xdr:rowOff>
    </xdr:from>
    <xdr:to>
      <xdr:col>77</xdr:col>
      <xdr:colOff>95250</xdr:colOff>
      <xdr:row>20</xdr:row>
      <xdr:rowOff>119874</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6129000" y="344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104651</xdr:rowOff>
    </xdr:from>
    <xdr:ext cx="7366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5798800" y="35336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71755</xdr:rowOff>
    </xdr:from>
    <xdr:to>
      <xdr:col>73</xdr:col>
      <xdr:colOff>44450</xdr:colOff>
      <xdr:row>20</xdr:row>
      <xdr:rowOff>1905</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5240000" y="332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158132</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4909800" y="3415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2046</xdr:rowOff>
    </xdr:from>
    <xdr:to>
      <xdr:col>68</xdr:col>
      <xdr:colOff>203200</xdr:colOff>
      <xdr:row>19</xdr:row>
      <xdr:rowOff>103646</xdr:rowOff>
    </xdr:to>
    <xdr:sp macro="" textlink="">
      <xdr:nvSpPr>
        <xdr:cNvPr id="476" name="楕円 475">
          <a:extLst>
            <a:ext uri="{FF2B5EF4-FFF2-40B4-BE49-F238E27FC236}">
              <a16:creationId xmlns:a16="http://schemas.microsoft.com/office/drawing/2014/main" id="{00000000-0008-0000-0300-0000DC010000}"/>
            </a:ext>
          </a:extLst>
        </xdr:cNvPr>
        <xdr:cNvSpPr/>
      </xdr:nvSpPr>
      <xdr:spPr>
        <a:xfrm>
          <a:off x="14351000" y="3259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88423</xdr:rowOff>
    </xdr:from>
    <xdr:ext cx="762000" cy="259045"/>
    <xdr:sp macro="" textlink="">
      <xdr:nvSpPr>
        <xdr:cNvPr id="477" name="テキスト ボックス 476">
          <a:extLst>
            <a:ext uri="{FF2B5EF4-FFF2-40B4-BE49-F238E27FC236}">
              <a16:creationId xmlns:a16="http://schemas.microsoft.com/office/drawing/2014/main" id="{00000000-0008-0000-0300-0000DD010000}"/>
            </a:ext>
          </a:extLst>
        </xdr:cNvPr>
        <xdr:cNvSpPr txBox="1"/>
      </xdr:nvSpPr>
      <xdr:spPr>
        <a:xfrm>
          <a:off x="14020800" y="3345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48966</xdr:rowOff>
    </xdr:from>
    <xdr:to>
      <xdr:col>64</xdr:col>
      <xdr:colOff>152400</xdr:colOff>
      <xdr:row>19</xdr:row>
      <xdr:rowOff>150566</xdr:rowOff>
    </xdr:to>
    <xdr:sp macro="" textlink="">
      <xdr:nvSpPr>
        <xdr:cNvPr id="478" name="楕円 477">
          <a:extLst>
            <a:ext uri="{FF2B5EF4-FFF2-40B4-BE49-F238E27FC236}">
              <a16:creationId xmlns:a16="http://schemas.microsoft.com/office/drawing/2014/main" id="{00000000-0008-0000-0300-0000DE010000}"/>
            </a:ext>
          </a:extLst>
        </xdr:cNvPr>
        <xdr:cNvSpPr/>
      </xdr:nvSpPr>
      <xdr:spPr>
        <a:xfrm>
          <a:off x="13462000" y="3306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135343</xdr:rowOff>
    </xdr:from>
    <xdr:ext cx="762000" cy="259045"/>
    <xdr:sp macro="" textlink="">
      <xdr:nvSpPr>
        <xdr:cNvPr id="479" name="テキスト ボックス 478">
          <a:extLst>
            <a:ext uri="{FF2B5EF4-FFF2-40B4-BE49-F238E27FC236}">
              <a16:creationId xmlns:a16="http://schemas.microsoft.com/office/drawing/2014/main" id="{00000000-0008-0000-0300-0000DF010000}"/>
            </a:ext>
          </a:extLst>
        </xdr:cNvPr>
        <xdr:cNvSpPr txBox="1"/>
      </xdr:nvSpPr>
      <xdr:spPr>
        <a:xfrm>
          <a:off x="13131800" y="339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123825</xdr:colOff>
      <xdr:row>26</xdr:row>
      <xdr:rowOff>76200</xdr:rowOff>
    </xdr:from>
    <xdr:ext cx="9099176" cy="425758"/>
    <xdr:sp macro="" textlink="">
      <xdr:nvSpPr>
        <xdr:cNvPr id="480" name="テキスト ボックス 479">
          <a:extLst>
            <a:ext uri="{FF2B5EF4-FFF2-40B4-BE49-F238E27FC236}">
              <a16:creationId xmlns:a16="http://schemas.microsoft.com/office/drawing/2014/main" id="{894E29CA-6C78-476D-B576-D93B812250E9}"/>
            </a:ext>
          </a:extLst>
        </xdr:cNvPr>
        <xdr:cNvSpPr txBox="1"/>
      </xdr:nvSpPr>
      <xdr:spPr>
        <a:xfrm>
          <a:off x="752475" y="4533900"/>
          <a:ext cx="9099176" cy="425758"/>
        </a:xfrm>
        <a:prstGeom prst="rect">
          <a:avLst/>
        </a:prstGeom>
        <a:noFill/>
        <a:ln>
          <a:noFill/>
        </a:ln>
        <a:effectLst/>
      </xdr:spPr>
      <xdr:txBody>
        <a:bodyPr vertOverflow="clip" horzOverflow="clip" vert="horz" wrap="square" rtlCol="0" anchor="t">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「定員管理の状況」の「人口</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1,000</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人当たり職員数」の算出に用いる職員数及び「給与水準（国との比較）」の「ラスパイレス指数」については、各調査対象年度の翌年の</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地方公務員給与実態調査に基づいているが、令和</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年度は令和</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青森県平内町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10,422
10,385
217.09
8,325,715
8,157,029
164,050
4,506,612
7,477,265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69.7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類似団体比較では、人口</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1,000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人当たりの職員数及び人件費の経常収支比率ともに下回っている状態が続いている。経常的な人件費は、令和３年度決算ベース約</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786</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百万円で、令和２年度比約</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42</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百万円の減となった。主な要因としては退職手当組合負担金の負担割合変更による減、議員数の減によるものである。</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交付税の増等も合わせて</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2.4</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％の好転となった。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今後も人件費は大きな割合を占める経費であることから、適正な人員配置や再任用制度の運用、指定管理者制度の活用等を検討し、不断の努力により、行政コストの圧縮を図らなければならない。</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40</xdr:row>
      <xdr:rowOff>119380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2770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91457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4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119380</xdr:rowOff>
    </xdr:from>
    <xdr:to>
      <xdr:col>24</xdr:col>
      <xdr:colOff>114300</xdr:colOff>
      <xdr:row>40</xdr:row>
      <xdr:rowOff>119380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77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161290</xdr:rowOff>
    </xdr:from>
    <xdr:to>
      <xdr:col>24</xdr:col>
      <xdr:colOff>25400</xdr:colOff>
      <xdr:row>35</xdr:row>
      <xdr:rowOff>1270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5819140"/>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67327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6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95250</xdr:rowOff>
    </xdr:from>
    <xdr:to>
      <xdr:col>24</xdr:col>
      <xdr:colOff>76200</xdr:colOff>
      <xdr:row>36</xdr:row>
      <xdr:rowOff>25400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1270</xdr:rowOff>
    </xdr:from>
    <xdr:to>
      <xdr:col>19</xdr:col>
      <xdr:colOff>187325</xdr:colOff>
      <xdr:row>35</xdr:row>
      <xdr:rowOff>46990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0020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45720</xdr:rowOff>
    </xdr:from>
    <xdr:to>
      <xdr:col>20</xdr:col>
      <xdr:colOff>38100</xdr:colOff>
      <xdr:row>36</xdr:row>
      <xdr:rowOff>147320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1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132097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04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127000</xdr:rowOff>
    </xdr:from>
    <xdr:to>
      <xdr:col>15</xdr:col>
      <xdr:colOff>98425</xdr:colOff>
      <xdr:row>35</xdr:row>
      <xdr:rowOff>46990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59563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80010</xdr:rowOff>
    </xdr:from>
    <xdr:to>
      <xdr:col>15</xdr:col>
      <xdr:colOff>149225</xdr:colOff>
      <xdr:row>36</xdr:row>
      <xdr:rowOff>10160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0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166387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16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96520</xdr:rowOff>
    </xdr:from>
    <xdr:to>
      <xdr:col>11</xdr:col>
      <xdr:colOff>9525</xdr:colOff>
      <xdr:row>34</xdr:row>
      <xdr:rowOff>127000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59258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64770</xdr:rowOff>
    </xdr:from>
    <xdr:to>
      <xdr:col>11</xdr:col>
      <xdr:colOff>60325</xdr:colOff>
      <xdr:row>35</xdr:row>
      <xdr:rowOff>166370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151147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15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49530</xdr:rowOff>
    </xdr:from>
    <xdr:to>
      <xdr:col>6</xdr:col>
      <xdr:colOff>171450</xdr:colOff>
      <xdr:row>35</xdr:row>
      <xdr:rowOff>151130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05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135907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13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110490</xdr:rowOff>
    </xdr:from>
    <xdr:to>
      <xdr:col>24</xdr:col>
      <xdr:colOff>76200</xdr:colOff>
      <xdr:row>34</xdr:row>
      <xdr:rowOff>40640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76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19067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676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121920</xdr:rowOff>
    </xdr:from>
    <xdr:to>
      <xdr:col>20</xdr:col>
      <xdr:colOff>38100</xdr:colOff>
      <xdr:row>35</xdr:row>
      <xdr:rowOff>52070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62247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720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167640</xdr:rowOff>
    </xdr:from>
    <xdr:to>
      <xdr:col>15</xdr:col>
      <xdr:colOff>149225</xdr:colOff>
      <xdr:row>35</xdr:row>
      <xdr:rowOff>97790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107967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76200</xdr:rowOff>
    </xdr:from>
    <xdr:to>
      <xdr:col>11</xdr:col>
      <xdr:colOff>60325</xdr:colOff>
      <xdr:row>35</xdr:row>
      <xdr:rowOff>6350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16527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45720</xdr:rowOff>
    </xdr:from>
    <xdr:to>
      <xdr:col>6</xdr:col>
      <xdr:colOff>171450</xdr:colOff>
      <xdr:row>34</xdr:row>
      <xdr:rowOff>147320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87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157497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64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物件費に係る経常収支比率は、経常的な物件費が</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令和２年度</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より約</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増額</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し、比率としては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0.2</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悪化</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する結果となっている。</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これは派遣職員の昇給や輸入燃料費高騰による灯油、電気料の増のためである。</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物件費に係る経常収支比率は類似団体の中で特に良好な状態ではあるが、専門的かつ細分化した業務に対応するために増加する外部委託経費など、今後も物件費を増大させる要因が数多くあるため、引き続き経費削減に努めていかなければならない。</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143329</xdr:rowOff>
    </xdr:from>
    <xdr:to>
      <xdr:col>82</xdr:col>
      <xdr:colOff>107950</xdr:colOff>
      <xdr:row>20</xdr:row>
      <xdr:rowOff>154214</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00729"/>
          <a:ext cx="0" cy="1382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126291</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55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154214</xdr:rowOff>
    </xdr:from>
    <xdr:to>
      <xdr:col>82</xdr:col>
      <xdr:colOff>196850</xdr:colOff>
      <xdr:row>20</xdr:row>
      <xdr:rowOff>154214</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58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58256</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94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143329</xdr:rowOff>
    </xdr:from>
    <xdr:to>
      <xdr:col>82</xdr:col>
      <xdr:colOff>196850</xdr:colOff>
      <xdr:row>12</xdr:row>
      <xdr:rowOff>143329</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00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12</xdr:row>
      <xdr:rowOff>154214</xdr:rowOff>
    </xdr:from>
    <xdr:to>
      <xdr:col>82</xdr:col>
      <xdr:colOff>107950</xdr:colOff>
      <xdr:row>13</xdr:row>
      <xdr:rowOff>4536</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211614"/>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108148</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8513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136071</xdr:rowOff>
    </xdr:from>
    <xdr:to>
      <xdr:col>82</xdr:col>
      <xdr:colOff>158750</xdr:colOff>
      <xdr:row>17</xdr:row>
      <xdr:rowOff>66221</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12</xdr:row>
      <xdr:rowOff>154214</xdr:rowOff>
    </xdr:from>
    <xdr:to>
      <xdr:col>78</xdr:col>
      <xdr:colOff>69850</xdr:colOff>
      <xdr:row>13</xdr:row>
      <xdr:rowOff>124279</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2211614"/>
          <a:ext cx="8890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8164</xdr:rowOff>
    </xdr:from>
    <xdr:to>
      <xdr:col>78</xdr:col>
      <xdr:colOff>120650</xdr:colOff>
      <xdr:row>17</xdr:row>
      <xdr:rowOff>109764</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94541</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3009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12</xdr:row>
      <xdr:rowOff>132443</xdr:rowOff>
    </xdr:from>
    <xdr:to>
      <xdr:col>73</xdr:col>
      <xdr:colOff>180975</xdr:colOff>
      <xdr:row>13</xdr:row>
      <xdr:rowOff>124279</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189843"/>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62593</xdr:rowOff>
    </xdr:from>
    <xdr:to>
      <xdr:col>74</xdr:col>
      <xdr:colOff>31750</xdr:colOff>
      <xdr:row>17</xdr:row>
      <xdr:rowOff>164193</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148970</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306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12</xdr:row>
      <xdr:rowOff>132443</xdr:rowOff>
    </xdr:from>
    <xdr:to>
      <xdr:col>69</xdr:col>
      <xdr:colOff>92075</xdr:colOff>
      <xdr:row>12</xdr:row>
      <xdr:rowOff>165100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flipV="1">
          <a:off x="13004800" y="21898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8164</xdr:rowOff>
    </xdr:from>
    <xdr:to>
      <xdr:col>69</xdr:col>
      <xdr:colOff>142875</xdr:colOff>
      <xdr:row>17</xdr:row>
      <xdr:rowOff>109764</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94541</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3009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157843</xdr:rowOff>
    </xdr:from>
    <xdr:to>
      <xdr:col>65</xdr:col>
      <xdr:colOff>53975</xdr:colOff>
      <xdr:row>17</xdr:row>
      <xdr:rowOff>87993</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72770</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98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12</xdr:row>
      <xdr:rowOff>125186</xdr:rowOff>
    </xdr:from>
    <xdr:to>
      <xdr:col>82</xdr:col>
      <xdr:colOff>158750</xdr:colOff>
      <xdr:row>13</xdr:row>
      <xdr:rowOff>55336</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18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33763</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091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12</xdr:row>
      <xdr:rowOff>103414</xdr:rowOff>
    </xdr:from>
    <xdr:to>
      <xdr:col>78</xdr:col>
      <xdr:colOff>120650</xdr:colOff>
      <xdr:row>13</xdr:row>
      <xdr:rowOff>33564</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16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11</xdr:row>
      <xdr:rowOff>43741</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1929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73479</xdr:rowOff>
    </xdr:from>
    <xdr:to>
      <xdr:col>74</xdr:col>
      <xdr:colOff>31750</xdr:colOff>
      <xdr:row>14</xdr:row>
      <xdr:rowOff>3629</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3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13806</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071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12</xdr:row>
      <xdr:rowOff>81643</xdr:rowOff>
    </xdr:from>
    <xdr:to>
      <xdr:col>69</xdr:col>
      <xdr:colOff>142875</xdr:colOff>
      <xdr:row>13</xdr:row>
      <xdr:rowOff>11793</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13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11</xdr:row>
      <xdr:rowOff>21970</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190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12</xdr:row>
      <xdr:rowOff>114300</xdr:rowOff>
    </xdr:from>
    <xdr:to>
      <xdr:col>65</xdr:col>
      <xdr:colOff>53975</xdr:colOff>
      <xdr:row>13</xdr:row>
      <xdr:rowOff>44450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17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54627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19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扶助費については、やや下回ったものの類似団体平均とほぼ同水準の比率で推移している。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経常的な経費は令和３年度決算ベース約</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220</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百万円で、令和２年度に比べ約</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百万円減少し、比率として</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0.6</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％の減となっている。主な要因としては、保育所入所措置事業（△</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百万円）、児童手当（△</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a:t>
          </a: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交付税の増</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等によるものである。</a:t>
          </a:r>
          <a:endPar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今後も人口減少対策は継続的に実施する予定としており、扶助費に対する町負担は今後は増加に転じる見通しではあるが、必要経費と住民サービスとの費用対効果を見極めたうえで事業を実施していきたい。</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138430</xdr:rowOff>
    </xdr:from>
    <xdr:to>
      <xdr:col>24</xdr:col>
      <xdr:colOff>25400</xdr:colOff>
      <xdr:row>62</xdr:row>
      <xdr:rowOff>12700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22528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53357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138430</xdr:rowOff>
    </xdr:from>
    <xdr:to>
      <xdr:col>24</xdr:col>
      <xdr:colOff>114300</xdr:colOff>
      <xdr:row>53</xdr:row>
      <xdr:rowOff>138430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24130</xdr:rowOff>
    </xdr:from>
    <xdr:to>
      <xdr:col>24</xdr:col>
      <xdr:colOff>25400</xdr:colOff>
      <xdr:row>57</xdr:row>
      <xdr:rowOff>161290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979678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162577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161290</xdr:rowOff>
    </xdr:from>
    <xdr:to>
      <xdr:col>19</xdr:col>
      <xdr:colOff>187325</xdr:colOff>
      <xdr:row>59</xdr:row>
      <xdr:rowOff>1270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993394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64770</xdr:rowOff>
    </xdr:from>
    <xdr:to>
      <xdr:col>20</xdr:col>
      <xdr:colOff>38100</xdr:colOff>
      <xdr:row>57</xdr:row>
      <xdr:rowOff>166370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5097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606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1270</xdr:rowOff>
    </xdr:from>
    <xdr:to>
      <xdr:col>15</xdr:col>
      <xdr:colOff>98425</xdr:colOff>
      <xdr:row>59</xdr:row>
      <xdr:rowOff>138430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1011682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53340</xdr:rowOff>
    </xdr:from>
    <xdr:to>
      <xdr:col>15</xdr:col>
      <xdr:colOff>149225</xdr:colOff>
      <xdr:row>58</xdr:row>
      <xdr:rowOff>154940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99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165117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1270</xdr:rowOff>
    </xdr:from>
    <xdr:to>
      <xdr:col>11</xdr:col>
      <xdr:colOff>9525</xdr:colOff>
      <xdr:row>59</xdr:row>
      <xdr:rowOff>138430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1011682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53340</xdr:rowOff>
    </xdr:from>
    <xdr:to>
      <xdr:col>11</xdr:col>
      <xdr:colOff>60325</xdr:colOff>
      <xdr:row>58</xdr:row>
      <xdr:rowOff>154940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99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165117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30480</xdr:rowOff>
    </xdr:from>
    <xdr:to>
      <xdr:col>6</xdr:col>
      <xdr:colOff>171450</xdr:colOff>
      <xdr:row>58</xdr:row>
      <xdr:rowOff>132080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97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142257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74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144780</xdr:rowOff>
    </xdr:from>
    <xdr:to>
      <xdr:col>24</xdr:col>
      <xdr:colOff>76200</xdr:colOff>
      <xdr:row>57</xdr:row>
      <xdr:rowOff>74930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161307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110490</xdr:rowOff>
    </xdr:from>
    <xdr:to>
      <xdr:col>20</xdr:col>
      <xdr:colOff>38100</xdr:colOff>
      <xdr:row>58</xdr:row>
      <xdr:rowOff>40640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25417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969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121920</xdr:rowOff>
    </xdr:from>
    <xdr:to>
      <xdr:col>15</xdr:col>
      <xdr:colOff>149225</xdr:colOff>
      <xdr:row>59</xdr:row>
      <xdr:rowOff>52070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36847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1015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87630</xdr:rowOff>
    </xdr:from>
    <xdr:to>
      <xdr:col>11</xdr:col>
      <xdr:colOff>60325</xdr:colOff>
      <xdr:row>60</xdr:row>
      <xdr:rowOff>17780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1020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2557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1028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121920</xdr:rowOff>
    </xdr:from>
    <xdr:to>
      <xdr:col>6</xdr:col>
      <xdr:colOff>171450</xdr:colOff>
      <xdr:row>59</xdr:row>
      <xdr:rowOff>52070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36847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1015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令和２年度に引き続き、３年度も大雪の年であったことから、維持補修費に係る経常経費は除排雪経費の増により、令和２</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に比べ約</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百万円増加しているが、経常収支比率としては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１％の増に留まっている。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また繰出金についても、主に介護保険特別会計、公共下水道事業特別会計等への繰出金が増額し、経常経費ベースで約</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百万円の増でありながら</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0.6</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％の減となっており、比率を下げる要因としては分母である交付税等の伸びにより相対的に下がっているためである。</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除排雪経費が通常ベースに戻り、交付税等も減少傾向になると思われることから、公営企業会計にあっては独立採算の原則に基づいた収入確保や適切な会計処理を求めながら繰出金を精査していく必要があ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80735</xdr:rowOff>
    </xdr:from>
    <xdr:to>
      <xdr:col>82</xdr:col>
      <xdr:colOff>107950</xdr:colOff>
      <xdr:row>60</xdr:row>
      <xdr:rowOff>121557</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67585"/>
          <a:ext cx="0" cy="1240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93634</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380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121557</xdr:rowOff>
    </xdr:from>
    <xdr:to>
      <xdr:col>82</xdr:col>
      <xdr:colOff>196850</xdr:colOff>
      <xdr:row>60</xdr:row>
      <xdr:rowOff>121557</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408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167112</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1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80735</xdr:rowOff>
    </xdr:from>
    <xdr:to>
      <xdr:col>82</xdr:col>
      <xdr:colOff>196850</xdr:colOff>
      <xdr:row>53</xdr:row>
      <xdr:rowOff>80735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67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121557</xdr:rowOff>
    </xdr:from>
    <xdr:to>
      <xdr:col>82</xdr:col>
      <xdr:colOff>107950</xdr:colOff>
      <xdr:row>60</xdr:row>
      <xdr:rowOff>165100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10408557"/>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141712</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571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125185</xdr:rowOff>
    </xdr:from>
    <xdr:to>
      <xdr:col>82</xdr:col>
      <xdr:colOff>158750</xdr:colOff>
      <xdr:row>57</xdr:row>
      <xdr:rowOff>55335</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12700</xdr:rowOff>
    </xdr:from>
    <xdr:to>
      <xdr:col>78</xdr:col>
      <xdr:colOff>69850</xdr:colOff>
      <xdr:row>60</xdr:row>
      <xdr:rowOff>165100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102997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29935</xdr:rowOff>
    </xdr:from>
    <xdr:to>
      <xdr:col>78</xdr:col>
      <xdr:colOff>120650</xdr:colOff>
      <xdr:row>57</xdr:row>
      <xdr:rowOff>131535</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802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141712</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571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12700</xdr:rowOff>
    </xdr:from>
    <xdr:to>
      <xdr:col>73</xdr:col>
      <xdr:colOff>180975</xdr:colOff>
      <xdr:row>60</xdr:row>
      <xdr:rowOff>154215</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10299700"/>
          <a:ext cx="8890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62593</xdr:rowOff>
    </xdr:from>
    <xdr:to>
      <xdr:col>74</xdr:col>
      <xdr:colOff>31750</xdr:colOff>
      <xdr:row>57</xdr:row>
      <xdr:rowOff>164193</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8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2920</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60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34472</xdr:rowOff>
    </xdr:from>
    <xdr:to>
      <xdr:col>69</xdr:col>
      <xdr:colOff>92075</xdr:colOff>
      <xdr:row>60</xdr:row>
      <xdr:rowOff>154215</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10321472"/>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10885</xdr:rowOff>
    </xdr:from>
    <xdr:to>
      <xdr:col>69</xdr:col>
      <xdr:colOff>142875</xdr:colOff>
      <xdr:row>58</xdr:row>
      <xdr:rowOff>112485</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122662</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723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127907</xdr:rowOff>
    </xdr:from>
    <xdr:to>
      <xdr:col>65</xdr:col>
      <xdr:colOff>53975</xdr:colOff>
      <xdr:row>58</xdr:row>
      <xdr:rowOff>58057</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68234</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6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60</xdr:row>
      <xdr:rowOff>70757</xdr:rowOff>
    </xdr:from>
    <xdr:to>
      <xdr:col>82</xdr:col>
      <xdr:colOff>158750</xdr:colOff>
      <xdr:row>61</xdr:row>
      <xdr:rowOff>907</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1035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150784</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10266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114300</xdr:rowOff>
    </xdr:from>
    <xdr:to>
      <xdr:col>78</xdr:col>
      <xdr:colOff>120650</xdr:colOff>
      <xdr:row>61</xdr:row>
      <xdr:rowOff>44450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1040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61</xdr:row>
      <xdr:rowOff>29227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1048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133350</xdr:rowOff>
    </xdr:from>
    <xdr:to>
      <xdr:col>74</xdr:col>
      <xdr:colOff>31750</xdr:colOff>
      <xdr:row>60</xdr:row>
      <xdr:rowOff>63500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48277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103415</xdr:rowOff>
    </xdr:from>
    <xdr:to>
      <xdr:col>69</xdr:col>
      <xdr:colOff>142875</xdr:colOff>
      <xdr:row>61</xdr:row>
      <xdr:rowOff>33565</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1039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18342</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10476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155122</xdr:rowOff>
    </xdr:from>
    <xdr:to>
      <xdr:col>65</xdr:col>
      <xdr:colOff>53975</xdr:colOff>
      <xdr:row>60</xdr:row>
      <xdr:rowOff>85272</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1027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70049</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1035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経常的な補助費等総額で令和２年度より約</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百万円減額</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令和３年度の補助費等に係る経常収支比率は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1.8</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％減により、類似団体平均に近づいている。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主な要因として、中央病院事業会計への補助金</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54</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百万円の減である。経常経費の総額に大きな変動がない限り、今後も同水準を辿る見込みである。補助費は事業自体の精査から経費の圧縮に努めていく必要がある。</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2" name="補助費等グラフ枠">
          <a:extLst>
            <a:ext uri="{FF2B5EF4-FFF2-40B4-BE49-F238E27FC236}">
              <a16:creationId xmlns:a16="http://schemas.microsoft.com/office/drawing/2014/main" id="{00000000-0008-0000-0400-00002E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35560</xdr:rowOff>
    </xdr:from>
    <xdr:to>
      <xdr:col>82</xdr:col>
      <xdr:colOff>107950</xdr:colOff>
      <xdr:row>40</xdr:row>
      <xdr:rowOff>52705</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6510000" y="5693410"/>
          <a:ext cx="0"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24782</xdr:rowOff>
    </xdr:from>
    <xdr:ext cx="762000" cy="259045"/>
    <xdr:sp macro="" textlink="">
      <xdr:nvSpPr>
        <xdr:cNvPr id="304" name="補助費等最小値テキスト">
          <a:extLst>
            <a:ext uri="{FF2B5EF4-FFF2-40B4-BE49-F238E27FC236}">
              <a16:creationId xmlns:a16="http://schemas.microsoft.com/office/drawing/2014/main" id="{00000000-0008-0000-0400-000030010000}"/>
            </a:ext>
          </a:extLst>
        </xdr:cNvPr>
        <xdr:cNvSpPr txBox="1"/>
      </xdr:nvSpPr>
      <xdr:spPr>
        <a:xfrm>
          <a:off x="16598900" y="6882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52705</xdr:rowOff>
    </xdr:from>
    <xdr:to>
      <xdr:col>82</xdr:col>
      <xdr:colOff>196850</xdr:colOff>
      <xdr:row>40</xdr:row>
      <xdr:rowOff>52705</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6421100" y="6910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121937</xdr:rowOff>
    </xdr:from>
    <xdr:ext cx="762000" cy="259045"/>
    <xdr:sp macro="" textlink="">
      <xdr:nvSpPr>
        <xdr:cNvPr id="306" name="補助費等最大値テキスト">
          <a:extLst>
            <a:ext uri="{FF2B5EF4-FFF2-40B4-BE49-F238E27FC236}">
              <a16:creationId xmlns:a16="http://schemas.microsoft.com/office/drawing/2014/main" id="{00000000-0008-0000-0400-000032010000}"/>
            </a:ext>
          </a:extLst>
        </xdr:cNvPr>
        <xdr:cNvSpPr txBox="1"/>
      </xdr:nvSpPr>
      <xdr:spPr>
        <a:xfrm>
          <a:off x="16598900" y="543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35560</xdr:rowOff>
    </xdr:from>
    <xdr:to>
      <xdr:col>82</xdr:col>
      <xdr:colOff>196850</xdr:colOff>
      <xdr:row>33</xdr:row>
      <xdr:rowOff>35560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5693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144145</xdr:rowOff>
    </xdr:from>
    <xdr:to>
      <xdr:col>82</xdr:col>
      <xdr:colOff>107950</xdr:colOff>
      <xdr:row>37</xdr:row>
      <xdr:rowOff>75565</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5671800" y="6316345"/>
          <a:ext cx="8382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12717</xdr:rowOff>
    </xdr:from>
    <xdr:ext cx="762000" cy="259045"/>
    <xdr:sp macro="" textlink="">
      <xdr:nvSpPr>
        <xdr:cNvPr id="309" name="補助費等平均値テキスト">
          <a:extLst>
            <a:ext uri="{FF2B5EF4-FFF2-40B4-BE49-F238E27FC236}">
              <a16:creationId xmlns:a16="http://schemas.microsoft.com/office/drawing/2014/main" id="{00000000-0008-0000-0400-000035010000}"/>
            </a:ext>
          </a:extLst>
        </xdr:cNvPr>
        <xdr:cNvSpPr txBox="1"/>
      </xdr:nvSpPr>
      <xdr:spPr>
        <a:xfrm>
          <a:off x="16598900" y="60134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167640</xdr:rowOff>
    </xdr:from>
    <xdr:to>
      <xdr:col>82</xdr:col>
      <xdr:colOff>158750</xdr:colOff>
      <xdr:row>36</xdr:row>
      <xdr:rowOff>97790</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6459200" y="6168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132715</xdr:rowOff>
    </xdr:from>
    <xdr:to>
      <xdr:col>78</xdr:col>
      <xdr:colOff>69850</xdr:colOff>
      <xdr:row>37</xdr:row>
      <xdr:rowOff>75565</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4782800" y="630491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161925</xdr:rowOff>
    </xdr:from>
    <xdr:to>
      <xdr:col>78</xdr:col>
      <xdr:colOff>120650</xdr:colOff>
      <xdr:row>36</xdr:row>
      <xdr:rowOff>92075</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5621000" y="6162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102252</xdr:rowOff>
    </xdr:from>
    <xdr:ext cx="7366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290800" y="5931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104140</xdr:rowOff>
    </xdr:from>
    <xdr:to>
      <xdr:col>73</xdr:col>
      <xdr:colOff>180975</xdr:colOff>
      <xdr:row>36</xdr:row>
      <xdr:rowOff>132715</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3893800" y="627634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19050</xdr:rowOff>
    </xdr:from>
    <xdr:to>
      <xdr:col>74</xdr:col>
      <xdr:colOff>31750</xdr:colOff>
      <xdr:row>36</xdr:row>
      <xdr:rowOff>120650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4732000" y="619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130827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401800" y="5960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46990</xdr:rowOff>
    </xdr:from>
    <xdr:to>
      <xdr:col>69</xdr:col>
      <xdr:colOff>92075</xdr:colOff>
      <xdr:row>36</xdr:row>
      <xdr:rowOff>104140</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3004800" y="621919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127635</xdr:rowOff>
    </xdr:from>
    <xdr:to>
      <xdr:col>69</xdr:col>
      <xdr:colOff>142875</xdr:colOff>
      <xdr:row>36</xdr:row>
      <xdr:rowOff>57785</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3843000" y="61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67962</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512800" y="589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116205</xdr:rowOff>
    </xdr:from>
    <xdr:to>
      <xdr:col>65</xdr:col>
      <xdr:colOff>53975</xdr:colOff>
      <xdr:row>36</xdr:row>
      <xdr:rowOff>46355</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2954000" y="611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56532</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623800" y="5885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93345</xdr:rowOff>
    </xdr:from>
    <xdr:to>
      <xdr:col>82</xdr:col>
      <xdr:colOff>158750</xdr:colOff>
      <xdr:row>37</xdr:row>
      <xdr:rowOff>23495</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6459200" y="6265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65422</xdr:rowOff>
    </xdr:from>
    <xdr:ext cx="762000" cy="259045"/>
    <xdr:sp macro="" textlink="">
      <xdr:nvSpPr>
        <xdr:cNvPr id="328" name="補助費等該当値テキスト">
          <a:extLst>
            <a:ext uri="{FF2B5EF4-FFF2-40B4-BE49-F238E27FC236}">
              <a16:creationId xmlns:a16="http://schemas.microsoft.com/office/drawing/2014/main" id="{00000000-0008-0000-0400-000048010000}"/>
            </a:ext>
          </a:extLst>
        </xdr:cNvPr>
        <xdr:cNvSpPr txBox="1"/>
      </xdr:nvSpPr>
      <xdr:spPr>
        <a:xfrm>
          <a:off x="16598900" y="6237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24765</xdr:rowOff>
    </xdr:from>
    <xdr:to>
      <xdr:col>78</xdr:col>
      <xdr:colOff>120650</xdr:colOff>
      <xdr:row>37</xdr:row>
      <xdr:rowOff>126365</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5621000" y="636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111142</xdr:rowOff>
    </xdr:from>
    <xdr:ext cx="7366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5290800" y="6454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81915</xdr:rowOff>
    </xdr:from>
    <xdr:to>
      <xdr:col>74</xdr:col>
      <xdr:colOff>31750</xdr:colOff>
      <xdr:row>37</xdr:row>
      <xdr:rowOff>12065</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4732000" y="625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168292</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401800" y="634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53340</xdr:rowOff>
    </xdr:from>
    <xdr:to>
      <xdr:col>69</xdr:col>
      <xdr:colOff>142875</xdr:colOff>
      <xdr:row>36</xdr:row>
      <xdr:rowOff>154940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3843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139717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3512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167640</xdr:rowOff>
    </xdr:from>
    <xdr:to>
      <xdr:col>65</xdr:col>
      <xdr:colOff>53975</xdr:colOff>
      <xdr:row>36</xdr:row>
      <xdr:rowOff>97790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2954000" y="6168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82567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2623800" y="625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に係る経常収支比率は類似団体平均に比べ低い状態を維持している。普通会計においては臨時財政対策債の累積発行額が増えているものの、過去に普通建設事業に係る起債事業を抑制してきたこともあり、プライマリーバランスの黒字化を続けてきた結果である。しかしながら、平成</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22</a:t>
          </a: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年度から新たに過疎地域指定を受けたことに伴い平成</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23</a:t>
          </a: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年度からは過疎対策事業債を活用し始めたことや、</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消防庁舎や防災無線の更新が行われたことにより、</a:t>
          </a: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町全体としての地方債の発行額が増加しつつあり、平成</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年度をピークに公債費はしばらく減少するものの、</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令和３年度以降は</a:t>
          </a: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増加傾向に転</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じてい</a:t>
          </a: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ることから、中長期的なスパンで公債費を注視していく必要がある。</a:t>
          </a:r>
          <a:endParaRPr kumimoji="0"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69</xdr:row>
      <xdr:rowOff>107950</xdr:rowOff>
    </xdr:from>
    <xdr:ext cx="298543" cy="225703"/>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127000</xdr:rowOff>
    </xdr:from>
    <xdr:to>
      <xdr:col>26</xdr:col>
      <xdr:colOff>184150</xdr:colOff>
      <xdr:row>80</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156227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12700</xdr:rowOff>
    </xdr:from>
    <xdr:to>
      <xdr:col>26</xdr:col>
      <xdr:colOff>184150</xdr:colOff>
      <xdr:row>74</xdr:row>
      <xdr:rowOff>12700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41927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a:extLst>
            <a:ext uri="{FF2B5EF4-FFF2-40B4-BE49-F238E27FC236}">
              <a16:creationId xmlns:a16="http://schemas.microsoft.com/office/drawing/2014/main" id="{00000000-0008-0000-0400-000067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80</xdr:row>
      <xdr:rowOff>24130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4826000" y="12585700"/>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167657</xdr:rowOff>
    </xdr:from>
    <xdr:ext cx="762000" cy="259045"/>
    <xdr:sp macro="" textlink="">
      <xdr:nvSpPr>
        <xdr:cNvPr id="361" name="公債費最小値テキスト">
          <a:extLst>
            <a:ext uri="{FF2B5EF4-FFF2-40B4-BE49-F238E27FC236}">
              <a16:creationId xmlns:a16="http://schemas.microsoft.com/office/drawing/2014/main" id="{00000000-0008-0000-0400-000069010000}"/>
            </a:ext>
          </a:extLst>
        </xdr:cNvPr>
        <xdr:cNvSpPr txBox="1"/>
      </xdr:nvSpPr>
      <xdr:spPr>
        <a:xfrm>
          <a:off x="4914900" y="13712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24130</xdr:rowOff>
    </xdr:from>
    <xdr:to>
      <xdr:col>24</xdr:col>
      <xdr:colOff>114300</xdr:colOff>
      <xdr:row>80</xdr:row>
      <xdr:rowOff>24130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3740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63" name="公債費最大値テキスト">
          <a:extLst>
            <a:ext uri="{FF2B5EF4-FFF2-40B4-BE49-F238E27FC236}">
              <a16:creationId xmlns:a16="http://schemas.microsoft.com/office/drawing/2014/main" id="{00000000-0008-0000-0400-00006B010000}"/>
            </a:ext>
          </a:extLst>
        </xdr:cNvPr>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104140</xdr:rowOff>
    </xdr:from>
    <xdr:to>
      <xdr:col>24</xdr:col>
      <xdr:colOff>25400</xdr:colOff>
      <xdr:row>74</xdr:row>
      <xdr:rowOff>127000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3987800" y="127914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134002</xdr:rowOff>
    </xdr:from>
    <xdr:ext cx="762000" cy="259045"/>
    <xdr:sp macro="" textlink="">
      <xdr:nvSpPr>
        <xdr:cNvPr id="366" name="公債費平均値テキスト">
          <a:extLst>
            <a:ext uri="{FF2B5EF4-FFF2-40B4-BE49-F238E27FC236}">
              <a16:creationId xmlns:a16="http://schemas.microsoft.com/office/drawing/2014/main" id="{00000000-0008-0000-0400-00006E010000}"/>
            </a:ext>
          </a:extLst>
        </xdr:cNvPr>
        <xdr:cNvSpPr txBox="1"/>
      </xdr:nvSpPr>
      <xdr:spPr>
        <a:xfrm>
          <a:off x="4914900" y="129927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161925</xdr:rowOff>
    </xdr:from>
    <xdr:to>
      <xdr:col>24</xdr:col>
      <xdr:colOff>76200</xdr:colOff>
      <xdr:row>76</xdr:row>
      <xdr:rowOff>92075</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4775200" y="1302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104140</xdr:rowOff>
    </xdr:from>
    <xdr:to>
      <xdr:col>19</xdr:col>
      <xdr:colOff>187325</xdr:colOff>
      <xdr:row>74</xdr:row>
      <xdr:rowOff>167005</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3098800" y="12791440"/>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53339</xdr:rowOff>
    </xdr:from>
    <xdr:to>
      <xdr:col>20</xdr:col>
      <xdr:colOff>38100</xdr:colOff>
      <xdr:row>76</xdr:row>
      <xdr:rowOff>154939</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3937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139716</xdr:rowOff>
    </xdr:from>
    <xdr:ext cx="7366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3606800" y="13169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167005</xdr:rowOff>
    </xdr:from>
    <xdr:to>
      <xdr:col>15</xdr:col>
      <xdr:colOff>98425</xdr:colOff>
      <xdr:row>75</xdr:row>
      <xdr:rowOff>41275</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2209800" y="1285430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121920</xdr:rowOff>
    </xdr:from>
    <xdr:to>
      <xdr:col>15</xdr:col>
      <xdr:colOff>149225</xdr:colOff>
      <xdr:row>77</xdr:row>
      <xdr:rowOff>52070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048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36847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2717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41275</xdr:rowOff>
    </xdr:from>
    <xdr:to>
      <xdr:col>11</xdr:col>
      <xdr:colOff>9525</xdr:colOff>
      <xdr:row>75</xdr:row>
      <xdr:rowOff>46990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1320800" y="1290002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121920</xdr:rowOff>
    </xdr:from>
    <xdr:to>
      <xdr:col>11</xdr:col>
      <xdr:colOff>60325</xdr:colOff>
      <xdr:row>77</xdr:row>
      <xdr:rowOff>52070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2159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36847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828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121920</xdr:rowOff>
    </xdr:from>
    <xdr:to>
      <xdr:col>6</xdr:col>
      <xdr:colOff>171450</xdr:colOff>
      <xdr:row>77</xdr:row>
      <xdr:rowOff>52070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1270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36847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939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76200</xdr:rowOff>
    </xdr:from>
    <xdr:to>
      <xdr:col>24</xdr:col>
      <xdr:colOff>76200</xdr:colOff>
      <xdr:row>75</xdr:row>
      <xdr:rowOff>6350</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47752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92727</xdr:rowOff>
    </xdr:from>
    <xdr:ext cx="762000" cy="259045"/>
    <xdr:sp macro="" textlink="">
      <xdr:nvSpPr>
        <xdr:cNvPr id="385" name="公債費該当値テキスト">
          <a:extLst>
            <a:ext uri="{FF2B5EF4-FFF2-40B4-BE49-F238E27FC236}">
              <a16:creationId xmlns:a16="http://schemas.microsoft.com/office/drawing/2014/main" id="{00000000-0008-0000-0400-000081010000}"/>
            </a:ext>
          </a:extLst>
        </xdr:cNvPr>
        <xdr:cNvSpPr txBox="1"/>
      </xdr:nvSpPr>
      <xdr:spPr>
        <a:xfrm>
          <a:off x="4914900" y="1260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53340</xdr:rowOff>
    </xdr:from>
    <xdr:to>
      <xdr:col>20</xdr:col>
      <xdr:colOff>38100</xdr:colOff>
      <xdr:row>74</xdr:row>
      <xdr:rowOff>154940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937000" y="1274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165117</xdr:rowOff>
    </xdr:from>
    <xdr:ext cx="7366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606800" y="12509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116205</xdr:rowOff>
    </xdr:from>
    <xdr:to>
      <xdr:col>15</xdr:col>
      <xdr:colOff>149225</xdr:colOff>
      <xdr:row>75</xdr:row>
      <xdr:rowOff>46355</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048000" y="12803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56532</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717800" y="12572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161925</xdr:rowOff>
    </xdr:from>
    <xdr:to>
      <xdr:col>11</xdr:col>
      <xdr:colOff>60325</xdr:colOff>
      <xdr:row>75</xdr:row>
      <xdr:rowOff>92075</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2159000" y="12849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102252</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828800" y="1261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167640</xdr:rowOff>
    </xdr:from>
    <xdr:to>
      <xdr:col>6</xdr:col>
      <xdr:colOff>171450</xdr:colOff>
      <xdr:row>75</xdr:row>
      <xdr:rowOff>97790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12700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107967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939800" y="1262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３年度決算においては、経費別の経常収支比率が補助費等とその他（維持補修費・繰出金）で類似団体平均を超えているものの、人件費や物件費、扶助費では下回る状況にあり、特に物件費の比率が類似団体平均に比べ良好なことが大きく影響し、全体（公債費除き）の比率としても類似団体平均より低い水準（良好な状態）で推移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今後も経常経費のより一層の削減をめざし良好な状態を維持できるよう努めたい。</a:t>
          </a:r>
        </a:p>
      </xdr:txBody>
    </xdr:sp>
    <xdr:clientData/>
  </xdr:twoCellAnchor>
  <xdr:oneCellAnchor>
    <xdr:from>
      <xdr:col>62</xdr:col>
      <xdr:colOff>6350</xdr:colOff>
      <xdr:row>69</xdr:row>
      <xdr:rowOff>107950</xdr:rowOff>
    </xdr:from>
    <xdr:ext cx="298543" cy="225703"/>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a:extLst>
            <a:ext uri="{FF2B5EF4-FFF2-40B4-BE49-F238E27FC236}">
              <a16:creationId xmlns:a16="http://schemas.microsoft.com/office/drawing/2014/main" id="{00000000-0008-0000-0400-0000A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128633</xdr:rowOff>
    </xdr:from>
    <xdr:to>
      <xdr:col>82</xdr:col>
      <xdr:colOff>107950</xdr:colOff>
      <xdr:row>81</xdr:row>
      <xdr:rowOff>43724</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6510000" y="12644483"/>
          <a:ext cx="0" cy="1286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15801</xdr:rowOff>
    </xdr:from>
    <xdr:ext cx="762000" cy="259045"/>
    <xdr:sp macro="" textlink="">
      <xdr:nvSpPr>
        <xdr:cNvPr id="424" name="公債費以外最小値テキスト">
          <a:extLst>
            <a:ext uri="{FF2B5EF4-FFF2-40B4-BE49-F238E27FC236}">
              <a16:creationId xmlns:a16="http://schemas.microsoft.com/office/drawing/2014/main" id="{00000000-0008-0000-0400-0000A8010000}"/>
            </a:ext>
          </a:extLst>
        </xdr:cNvPr>
        <xdr:cNvSpPr txBox="1"/>
      </xdr:nvSpPr>
      <xdr:spPr>
        <a:xfrm>
          <a:off x="16598900" y="13903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43724</xdr:rowOff>
    </xdr:from>
    <xdr:to>
      <xdr:col>82</xdr:col>
      <xdr:colOff>196850</xdr:colOff>
      <xdr:row>81</xdr:row>
      <xdr:rowOff>43724</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3931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43560</xdr:rowOff>
    </xdr:from>
    <xdr:ext cx="762000" cy="259045"/>
    <xdr:sp macro="" textlink="">
      <xdr:nvSpPr>
        <xdr:cNvPr id="426" name="公債費以外最大値テキスト">
          <a:extLst>
            <a:ext uri="{FF2B5EF4-FFF2-40B4-BE49-F238E27FC236}">
              <a16:creationId xmlns:a16="http://schemas.microsoft.com/office/drawing/2014/main" id="{00000000-0008-0000-0400-0000AA010000}"/>
            </a:ext>
          </a:extLst>
        </xdr:cNvPr>
        <xdr:cNvSpPr txBox="1"/>
      </xdr:nvSpPr>
      <xdr:spPr>
        <a:xfrm>
          <a:off x="16598900" y="12387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128633</xdr:rowOff>
    </xdr:from>
    <xdr:to>
      <xdr:col>82</xdr:col>
      <xdr:colOff>196850</xdr:colOff>
      <xdr:row>73</xdr:row>
      <xdr:rowOff>128633</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2644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117202</xdr:rowOff>
    </xdr:from>
    <xdr:to>
      <xdr:col>82</xdr:col>
      <xdr:colOff>107950</xdr:colOff>
      <xdr:row>78</xdr:row>
      <xdr:rowOff>100874</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5671800" y="13147402"/>
          <a:ext cx="838200" cy="326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89098</xdr:rowOff>
    </xdr:from>
    <xdr:ext cx="762000" cy="259045"/>
    <xdr:sp macro="" textlink="">
      <xdr:nvSpPr>
        <xdr:cNvPr id="429" name="公債費以外平均値テキスト">
          <a:extLst>
            <a:ext uri="{FF2B5EF4-FFF2-40B4-BE49-F238E27FC236}">
              <a16:creationId xmlns:a16="http://schemas.microsoft.com/office/drawing/2014/main" id="{00000000-0008-0000-0400-0000AD010000}"/>
            </a:ext>
          </a:extLst>
        </xdr:cNvPr>
        <xdr:cNvSpPr txBox="1"/>
      </xdr:nvSpPr>
      <xdr:spPr>
        <a:xfrm>
          <a:off x="16598900" y="13290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117021</xdr:rowOff>
    </xdr:from>
    <xdr:to>
      <xdr:col>82</xdr:col>
      <xdr:colOff>158750</xdr:colOff>
      <xdr:row>78</xdr:row>
      <xdr:rowOff>47171</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6459200" y="1331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55155</xdr:rowOff>
    </xdr:from>
    <xdr:to>
      <xdr:col>78</xdr:col>
      <xdr:colOff>69850</xdr:colOff>
      <xdr:row>78</xdr:row>
      <xdr:rowOff>100874</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4782800" y="13428255"/>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128451</xdr:rowOff>
    </xdr:from>
    <xdr:to>
      <xdr:col>78</xdr:col>
      <xdr:colOff>120650</xdr:colOff>
      <xdr:row>79</xdr:row>
      <xdr:rowOff>58601</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5621000" y="1350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43378</xdr:rowOff>
    </xdr:from>
    <xdr:ext cx="7366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290800" y="135879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141695</xdr:rowOff>
    </xdr:from>
    <xdr:to>
      <xdr:col>73</xdr:col>
      <xdr:colOff>180975</xdr:colOff>
      <xdr:row>78</xdr:row>
      <xdr:rowOff>55155</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3893800" y="13343345"/>
          <a:ext cx="889000" cy="84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141514</xdr:rowOff>
    </xdr:from>
    <xdr:to>
      <xdr:col>74</xdr:col>
      <xdr:colOff>31750</xdr:colOff>
      <xdr:row>79</xdr:row>
      <xdr:rowOff>71664</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4732000" y="1351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56441</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4018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130266</xdr:rowOff>
    </xdr:from>
    <xdr:to>
      <xdr:col>69</xdr:col>
      <xdr:colOff>92075</xdr:colOff>
      <xdr:row>77</xdr:row>
      <xdr:rowOff>141695</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3004800" y="13160466"/>
          <a:ext cx="889000" cy="182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95794</xdr:rowOff>
    </xdr:from>
    <xdr:to>
      <xdr:col>69</xdr:col>
      <xdr:colOff>142875</xdr:colOff>
      <xdr:row>79</xdr:row>
      <xdr:rowOff>25944</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3843000" y="13468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10721</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512800" y="13555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17418</xdr:rowOff>
    </xdr:from>
    <xdr:to>
      <xdr:col>65</xdr:col>
      <xdr:colOff>53975</xdr:colOff>
      <xdr:row>78</xdr:row>
      <xdr:rowOff>119018</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2954000" y="1339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103795</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623800" y="13476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66402</xdr:rowOff>
    </xdr:from>
    <xdr:to>
      <xdr:col>82</xdr:col>
      <xdr:colOff>158750</xdr:colOff>
      <xdr:row>76</xdr:row>
      <xdr:rowOff>168002</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6459200" y="13096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82929</xdr:rowOff>
    </xdr:from>
    <xdr:ext cx="762000" cy="259045"/>
    <xdr:sp macro="" textlink="">
      <xdr:nvSpPr>
        <xdr:cNvPr id="448" name="公債費以外該当値テキスト">
          <a:extLst>
            <a:ext uri="{FF2B5EF4-FFF2-40B4-BE49-F238E27FC236}">
              <a16:creationId xmlns:a16="http://schemas.microsoft.com/office/drawing/2014/main" id="{00000000-0008-0000-0400-0000C0010000}"/>
            </a:ext>
          </a:extLst>
        </xdr:cNvPr>
        <xdr:cNvSpPr txBox="1"/>
      </xdr:nvSpPr>
      <xdr:spPr>
        <a:xfrm>
          <a:off x="16598900" y="12941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50074</xdr:rowOff>
    </xdr:from>
    <xdr:to>
      <xdr:col>78</xdr:col>
      <xdr:colOff>120650</xdr:colOff>
      <xdr:row>78</xdr:row>
      <xdr:rowOff>151674</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5621000" y="13423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161851</xdr:rowOff>
    </xdr:from>
    <xdr:ext cx="7366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290800" y="131920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4355</xdr:rowOff>
    </xdr:from>
    <xdr:to>
      <xdr:col>74</xdr:col>
      <xdr:colOff>31750</xdr:colOff>
      <xdr:row>78</xdr:row>
      <xdr:rowOff>105955</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4732000" y="1337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116132</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401800" y="1314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90895</xdr:rowOff>
    </xdr:from>
    <xdr:to>
      <xdr:col>69</xdr:col>
      <xdr:colOff>142875</xdr:colOff>
      <xdr:row>78</xdr:row>
      <xdr:rowOff>21045</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3843000" y="13292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31222</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512800" y="13061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79466</xdr:rowOff>
    </xdr:from>
    <xdr:to>
      <xdr:col>65</xdr:col>
      <xdr:colOff>53975</xdr:colOff>
      <xdr:row>77</xdr:row>
      <xdr:rowOff>9616</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2954000" y="13109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19793</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623800" y="12878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青森県平内町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166885</xdr:rowOff>
    </xdr:from>
    <xdr:to>
      <xdr:col>29</xdr:col>
      <xdr:colOff>127000</xdr:colOff>
      <xdr:row>20</xdr:row>
      <xdr:rowOff>144755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00460"/>
          <a:ext cx="0" cy="15209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116832</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59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144755</xdr:rowOff>
    </xdr:from>
    <xdr:to>
      <xdr:col>30</xdr:col>
      <xdr:colOff>25400</xdr:colOff>
      <xdr:row>20</xdr:row>
      <xdr:rowOff>144755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6213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81812</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84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166885</xdr:rowOff>
    </xdr:from>
    <xdr:to>
      <xdr:col>30</xdr:col>
      <xdr:colOff>25400</xdr:colOff>
      <xdr:row>11</xdr:row>
      <xdr:rowOff>166885</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0046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5984</xdr:rowOff>
    </xdr:from>
    <xdr:to>
      <xdr:col>29</xdr:col>
      <xdr:colOff>127000</xdr:colOff>
      <xdr:row>18</xdr:row>
      <xdr:rowOff>130037</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139709"/>
          <a:ext cx="647700" cy="1240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65186</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8560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48659</xdr:rowOff>
    </xdr:from>
    <xdr:to>
      <xdr:col>29</xdr:col>
      <xdr:colOff>177800</xdr:colOff>
      <xdr:row>17</xdr:row>
      <xdr:rowOff>150259</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109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130037</xdr:rowOff>
    </xdr:from>
    <xdr:to>
      <xdr:col>26</xdr:col>
      <xdr:colOff>50800</xdr:colOff>
      <xdr:row>19</xdr:row>
      <xdr:rowOff>18459</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263762"/>
          <a:ext cx="698500" cy="598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122747</xdr:rowOff>
    </xdr:from>
    <xdr:to>
      <xdr:col>26</xdr:col>
      <xdr:colOff>101600</xdr:colOff>
      <xdr:row>18</xdr:row>
      <xdr:rowOff>52897</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850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63074</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8538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18459</xdr:rowOff>
    </xdr:from>
    <xdr:to>
      <xdr:col>22</xdr:col>
      <xdr:colOff>114300</xdr:colOff>
      <xdr:row>19</xdr:row>
      <xdr:rowOff>105664</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323634"/>
          <a:ext cx="698500" cy="872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148677</xdr:rowOff>
    </xdr:from>
    <xdr:to>
      <xdr:col>22</xdr:col>
      <xdr:colOff>165100</xdr:colOff>
      <xdr:row>18</xdr:row>
      <xdr:rowOff>78827</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1109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89004</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87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105664</xdr:rowOff>
    </xdr:from>
    <xdr:to>
      <xdr:col>18</xdr:col>
      <xdr:colOff>177800</xdr:colOff>
      <xdr:row>19</xdr:row>
      <xdr:rowOff>117399</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410839"/>
          <a:ext cx="698500" cy="117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33789</xdr:rowOff>
    </xdr:from>
    <xdr:to>
      <xdr:col>19</xdr:col>
      <xdr:colOff>38100</xdr:colOff>
      <xdr:row>18</xdr:row>
      <xdr:rowOff>135389</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1675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145566</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936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59088</xdr:rowOff>
    </xdr:from>
    <xdr:to>
      <xdr:col>15</xdr:col>
      <xdr:colOff>101600</xdr:colOff>
      <xdr:row>18</xdr:row>
      <xdr:rowOff>160688</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1928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170865</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961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126634</xdr:rowOff>
    </xdr:from>
    <xdr:to>
      <xdr:col>29</xdr:col>
      <xdr:colOff>177800</xdr:colOff>
      <xdr:row>18</xdr:row>
      <xdr:rowOff>56784</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0889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98711</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060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79237</xdr:rowOff>
    </xdr:from>
    <xdr:to>
      <xdr:col>26</xdr:col>
      <xdr:colOff>101600</xdr:colOff>
      <xdr:row>19</xdr:row>
      <xdr:rowOff>9387</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2129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165614</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299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139109</xdr:rowOff>
    </xdr:from>
    <xdr:to>
      <xdr:col>22</xdr:col>
      <xdr:colOff>165100</xdr:colOff>
      <xdr:row>19</xdr:row>
      <xdr:rowOff>69259</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2728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54036</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359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54864</xdr:rowOff>
    </xdr:from>
    <xdr:to>
      <xdr:col>19</xdr:col>
      <xdr:colOff>38100</xdr:colOff>
      <xdr:row>19</xdr:row>
      <xdr:rowOff>156464</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3600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141241</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446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66599</xdr:rowOff>
    </xdr:from>
    <xdr:to>
      <xdr:col>15</xdr:col>
      <xdr:colOff>101600</xdr:colOff>
      <xdr:row>19</xdr:row>
      <xdr:rowOff>168199</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3717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152976</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458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333426</xdr:rowOff>
    </xdr:from>
    <xdr:to>
      <xdr:col>29</xdr:col>
      <xdr:colOff>127000</xdr:colOff>
      <xdr:row>37</xdr:row>
      <xdr:rowOff>190132</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257976"/>
          <a:ext cx="0" cy="105685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162209</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286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190132</xdr:rowOff>
    </xdr:from>
    <xdr:to>
      <xdr:col>30</xdr:col>
      <xdr:colOff>25400</xdr:colOff>
      <xdr:row>37</xdr:row>
      <xdr:rowOff>190132</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3148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76903</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6001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333426</xdr:rowOff>
    </xdr:from>
    <xdr:to>
      <xdr:col>30</xdr:col>
      <xdr:colOff>25400</xdr:colOff>
      <xdr:row>33</xdr:row>
      <xdr:rowOff>333426</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2579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241853</xdr:rowOff>
    </xdr:from>
    <xdr:to>
      <xdr:col>29</xdr:col>
      <xdr:colOff>127000</xdr:colOff>
      <xdr:row>35</xdr:row>
      <xdr:rowOff>340493</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5003800" y="6852203"/>
          <a:ext cx="647700" cy="986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226630</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68369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213551</xdr:rowOff>
    </xdr:from>
    <xdr:to>
      <xdr:col>29</xdr:col>
      <xdr:colOff>177800</xdr:colOff>
      <xdr:row>35</xdr:row>
      <xdr:rowOff>315151</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6823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340493</xdr:rowOff>
    </xdr:from>
    <xdr:to>
      <xdr:col>26</xdr:col>
      <xdr:colOff>50800</xdr:colOff>
      <xdr:row>35</xdr:row>
      <xdr:rowOff>342341</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4305300" y="6950843"/>
          <a:ext cx="698500" cy="18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247269</xdr:rowOff>
    </xdr:from>
    <xdr:to>
      <xdr:col>26</xdr:col>
      <xdr:colOff>101600</xdr:colOff>
      <xdr:row>36</xdr:row>
      <xdr:rowOff>5969</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6857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16146</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66264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293688</xdr:rowOff>
    </xdr:from>
    <xdr:to>
      <xdr:col>22</xdr:col>
      <xdr:colOff>114300</xdr:colOff>
      <xdr:row>35</xdr:row>
      <xdr:rowOff>342341</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3606800" y="6904038"/>
          <a:ext cx="698500" cy="486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247517</xdr:rowOff>
    </xdr:from>
    <xdr:to>
      <xdr:col>22</xdr:col>
      <xdr:colOff>165100</xdr:colOff>
      <xdr:row>36</xdr:row>
      <xdr:rowOff>6217</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6857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16394</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6626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275475</xdr:rowOff>
    </xdr:from>
    <xdr:to>
      <xdr:col>18</xdr:col>
      <xdr:colOff>177800</xdr:colOff>
      <xdr:row>35</xdr:row>
      <xdr:rowOff>293688</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a:off x="2908300" y="6885825"/>
          <a:ext cx="698500" cy="182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276930</xdr:rowOff>
    </xdr:from>
    <xdr:to>
      <xdr:col>19</xdr:col>
      <xdr:colOff>38100</xdr:colOff>
      <xdr:row>36</xdr:row>
      <xdr:rowOff>35630</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68872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20407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697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279388</xdr:rowOff>
    </xdr:from>
    <xdr:to>
      <xdr:col>15</xdr:col>
      <xdr:colOff>101600</xdr:colOff>
      <xdr:row>36</xdr:row>
      <xdr:rowOff>38088</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68897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22865</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6976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191053</xdr:rowOff>
    </xdr:from>
    <xdr:to>
      <xdr:col>29</xdr:col>
      <xdr:colOff>177800</xdr:colOff>
      <xdr:row>35</xdr:row>
      <xdr:rowOff>292653</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68014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36130</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6646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289693</xdr:rowOff>
    </xdr:from>
    <xdr:to>
      <xdr:col>26</xdr:col>
      <xdr:colOff>101600</xdr:colOff>
      <xdr:row>36</xdr:row>
      <xdr:rowOff>48393</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69000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33170</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6986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291541</xdr:rowOff>
    </xdr:from>
    <xdr:to>
      <xdr:col>22</xdr:col>
      <xdr:colOff>165100</xdr:colOff>
      <xdr:row>36</xdr:row>
      <xdr:rowOff>50241</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69018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35018</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6988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242888</xdr:rowOff>
    </xdr:from>
    <xdr:to>
      <xdr:col>19</xdr:col>
      <xdr:colOff>38100</xdr:colOff>
      <xdr:row>36</xdr:row>
      <xdr:rowOff>1588</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68532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11765</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6622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224675</xdr:rowOff>
    </xdr:from>
    <xdr:to>
      <xdr:col>15</xdr:col>
      <xdr:colOff>101600</xdr:colOff>
      <xdr:row>35</xdr:row>
      <xdr:rowOff>326275</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68350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336452</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6603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青森県平内町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10,422
10,385
217.09
8,325,715
8,157,029
164,050
4,506,612
7,477,265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69.7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110388</xdr:rowOff>
    </xdr:from>
    <xdr:to>
      <xdr:col>24</xdr:col>
      <xdr:colOff>62865</xdr:colOff>
      <xdr:row>38</xdr:row>
      <xdr:rowOff>71755</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53888"/>
          <a:ext cx="1270" cy="1332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75582</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90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71755</xdr:rowOff>
    </xdr:from>
    <xdr:to>
      <xdr:col>24</xdr:col>
      <xdr:colOff>152400</xdr:colOff>
      <xdr:row>38</xdr:row>
      <xdr:rowOff>71755</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86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57065</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29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110388</xdr:rowOff>
    </xdr:from>
    <xdr:to>
      <xdr:col>24</xdr:col>
      <xdr:colOff>152400</xdr:colOff>
      <xdr:row>30</xdr:row>
      <xdr:rowOff>110388</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53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97218</xdr:rowOff>
    </xdr:from>
    <xdr:to>
      <xdr:col>24</xdr:col>
      <xdr:colOff>63500</xdr:colOff>
      <xdr:row>36</xdr:row>
      <xdr:rowOff>123698</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269418"/>
          <a:ext cx="838200" cy="26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129976</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7878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107099</xdr:rowOff>
    </xdr:from>
    <xdr:to>
      <xdr:col>24</xdr:col>
      <xdr:colOff>114300</xdr:colOff>
      <xdr:row>35</xdr:row>
      <xdr:rowOff>37249</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5936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123698</xdr:rowOff>
    </xdr:from>
    <xdr:to>
      <xdr:col>19</xdr:col>
      <xdr:colOff>177800</xdr:colOff>
      <xdr:row>37</xdr:row>
      <xdr:rowOff>130010</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295898"/>
          <a:ext cx="889000" cy="177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4470</xdr:rowOff>
    </xdr:from>
    <xdr:to>
      <xdr:col>20</xdr:col>
      <xdr:colOff>38100</xdr:colOff>
      <xdr:row>35</xdr:row>
      <xdr:rowOff>106070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0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122597</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5780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130010</xdr:rowOff>
    </xdr:from>
    <xdr:to>
      <xdr:col>15</xdr:col>
      <xdr:colOff>50800</xdr:colOff>
      <xdr:row>38</xdr:row>
      <xdr:rowOff>18466</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473660"/>
          <a:ext cx="889000" cy="5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10135</xdr:rowOff>
    </xdr:from>
    <xdr:to>
      <xdr:col>15</xdr:col>
      <xdr:colOff>101600</xdr:colOff>
      <xdr:row>36</xdr:row>
      <xdr:rowOff>111735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8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128262</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5957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6909</xdr:rowOff>
    </xdr:from>
    <xdr:to>
      <xdr:col>10</xdr:col>
      <xdr:colOff>114300</xdr:colOff>
      <xdr:row>38</xdr:row>
      <xdr:rowOff>18466</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522009"/>
          <a:ext cx="889000" cy="11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60935</xdr:rowOff>
    </xdr:from>
    <xdr:to>
      <xdr:col>10</xdr:col>
      <xdr:colOff>165100</xdr:colOff>
      <xdr:row>36</xdr:row>
      <xdr:rowOff>162535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3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7612</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008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68275</xdr:rowOff>
    </xdr:from>
    <xdr:to>
      <xdr:col>6</xdr:col>
      <xdr:colOff>38100</xdr:colOff>
      <xdr:row>36</xdr:row>
      <xdr:rowOff>169875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4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14952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015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46418</xdr:rowOff>
    </xdr:from>
    <xdr:to>
      <xdr:col>24</xdr:col>
      <xdr:colOff>114300</xdr:colOff>
      <xdr:row>36</xdr:row>
      <xdr:rowOff>148018</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218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24845</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197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72898</xdr:rowOff>
    </xdr:from>
    <xdr:to>
      <xdr:col>20</xdr:col>
      <xdr:colOff>38100</xdr:colOff>
      <xdr:row>37</xdr:row>
      <xdr:rowOff>3048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245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165625</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337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79210</xdr:rowOff>
    </xdr:from>
    <xdr:to>
      <xdr:col>15</xdr:col>
      <xdr:colOff>101600</xdr:colOff>
      <xdr:row>38</xdr:row>
      <xdr:rowOff>9360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42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487</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515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139116</xdr:rowOff>
    </xdr:from>
    <xdr:to>
      <xdr:col>10</xdr:col>
      <xdr:colOff>165100</xdr:colOff>
      <xdr:row>38</xdr:row>
      <xdr:rowOff>69266</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482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60393</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575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127559</xdr:rowOff>
    </xdr:from>
    <xdr:to>
      <xdr:col>6</xdr:col>
      <xdr:colOff>38100</xdr:colOff>
      <xdr:row>38</xdr:row>
      <xdr:rowOff>57709</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471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48836</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563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127394</xdr:rowOff>
    </xdr:from>
    <xdr:to>
      <xdr:col>24</xdr:col>
      <xdr:colOff>62865</xdr:colOff>
      <xdr:row>58</xdr:row>
      <xdr:rowOff>49952</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528444"/>
          <a:ext cx="1270" cy="146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53779</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9997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49952</xdr:rowOff>
    </xdr:from>
    <xdr:to>
      <xdr:col>24</xdr:col>
      <xdr:colOff>152400</xdr:colOff>
      <xdr:row>58</xdr:row>
      <xdr:rowOff>49952</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9994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74071</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303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127394</xdr:rowOff>
    </xdr:from>
    <xdr:to>
      <xdr:col>24</xdr:col>
      <xdr:colOff>152400</xdr:colOff>
      <xdr:row>49</xdr:row>
      <xdr:rowOff>127394</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528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80127</xdr:rowOff>
    </xdr:from>
    <xdr:to>
      <xdr:col>24</xdr:col>
      <xdr:colOff>63500</xdr:colOff>
      <xdr:row>56</xdr:row>
      <xdr:rowOff>79</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509877"/>
          <a:ext cx="838200" cy="91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38623</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4683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60196</xdr:rowOff>
    </xdr:from>
    <xdr:to>
      <xdr:col>24</xdr:col>
      <xdr:colOff>114300</xdr:colOff>
      <xdr:row>55</xdr:row>
      <xdr:rowOff>161796</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48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79</xdr:rowOff>
    </xdr:from>
    <xdr:to>
      <xdr:col>19</xdr:col>
      <xdr:colOff>177800</xdr:colOff>
      <xdr:row>56</xdr:row>
      <xdr:rowOff>93995</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601279"/>
          <a:ext cx="889000" cy="93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171044</xdr:rowOff>
    </xdr:from>
    <xdr:to>
      <xdr:col>20</xdr:col>
      <xdr:colOff>38100</xdr:colOff>
      <xdr:row>56</xdr:row>
      <xdr:rowOff>101194</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600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92321</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9693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93995</xdr:rowOff>
    </xdr:from>
    <xdr:to>
      <xdr:col>15</xdr:col>
      <xdr:colOff>50800</xdr:colOff>
      <xdr:row>56</xdr:row>
      <xdr:rowOff>158772</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695195"/>
          <a:ext cx="889000" cy="64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23574</xdr:rowOff>
    </xdr:from>
    <xdr:to>
      <xdr:col>15</xdr:col>
      <xdr:colOff>101600</xdr:colOff>
      <xdr:row>56</xdr:row>
      <xdr:rowOff>125174</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624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141701</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9400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158772</xdr:rowOff>
    </xdr:from>
    <xdr:to>
      <xdr:col>10</xdr:col>
      <xdr:colOff>114300</xdr:colOff>
      <xdr:row>57</xdr:row>
      <xdr:rowOff>25240</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759972"/>
          <a:ext cx="889000" cy="37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91323</xdr:rowOff>
    </xdr:from>
    <xdr:to>
      <xdr:col>10</xdr:col>
      <xdr:colOff>165100</xdr:colOff>
      <xdr:row>57</xdr:row>
      <xdr:rowOff>21473</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692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38000</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9467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101846</xdr:rowOff>
    </xdr:from>
    <xdr:to>
      <xdr:col>6</xdr:col>
      <xdr:colOff>38100</xdr:colOff>
      <xdr:row>57</xdr:row>
      <xdr:rowOff>31996</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70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48523</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9478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29327</xdr:rowOff>
    </xdr:from>
    <xdr:to>
      <xdr:col>24</xdr:col>
      <xdr:colOff>114300</xdr:colOff>
      <xdr:row>55</xdr:row>
      <xdr:rowOff>130927</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459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52204</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310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120729</xdr:rowOff>
    </xdr:from>
    <xdr:to>
      <xdr:col>20</xdr:col>
      <xdr:colOff>38100</xdr:colOff>
      <xdr:row>56</xdr:row>
      <xdr:rowOff>50879</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550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67406</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9325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43195</xdr:rowOff>
    </xdr:from>
    <xdr:to>
      <xdr:col>15</xdr:col>
      <xdr:colOff>101600</xdr:colOff>
      <xdr:row>56</xdr:row>
      <xdr:rowOff>144795</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644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135922</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9737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107972</xdr:rowOff>
    </xdr:from>
    <xdr:to>
      <xdr:col>10</xdr:col>
      <xdr:colOff>165100</xdr:colOff>
      <xdr:row>57</xdr:row>
      <xdr:rowOff>38122</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709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29249</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9801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145890</xdr:rowOff>
    </xdr:from>
    <xdr:to>
      <xdr:col>6</xdr:col>
      <xdr:colOff>38100</xdr:colOff>
      <xdr:row>57</xdr:row>
      <xdr:rowOff>76040</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74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67167</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839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147854</xdr:rowOff>
    </xdr:from>
    <xdr:to>
      <xdr:col>24</xdr:col>
      <xdr:colOff>62865</xdr:colOff>
      <xdr:row>79</xdr:row>
      <xdr:rowOff>7646</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320804"/>
          <a:ext cx="1270" cy="12313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11473</xdr:rowOff>
    </xdr:from>
    <xdr:ext cx="378565"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5560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7646</xdr:rowOff>
    </xdr:from>
    <xdr:to>
      <xdr:col>24</xdr:col>
      <xdr:colOff>152400</xdr:colOff>
      <xdr:row>79</xdr:row>
      <xdr:rowOff>7646</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552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94531</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2096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147854</xdr:rowOff>
    </xdr:from>
    <xdr:to>
      <xdr:col>24</xdr:col>
      <xdr:colOff>152400</xdr:colOff>
      <xdr:row>71</xdr:row>
      <xdr:rowOff>147854</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320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133642</xdr:rowOff>
    </xdr:from>
    <xdr:to>
      <xdr:col>24</xdr:col>
      <xdr:colOff>63500</xdr:colOff>
      <xdr:row>74</xdr:row>
      <xdr:rowOff>134975</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3797300" y="12478042"/>
          <a:ext cx="838200" cy="344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123829</xdr:rowOff>
    </xdr:from>
    <xdr:ext cx="534377"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29825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145402</xdr:rowOff>
    </xdr:from>
    <xdr:to>
      <xdr:col>24</xdr:col>
      <xdr:colOff>114300</xdr:colOff>
      <xdr:row>76</xdr:row>
      <xdr:rowOff>75552</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004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134975</xdr:rowOff>
    </xdr:from>
    <xdr:to>
      <xdr:col>19</xdr:col>
      <xdr:colOff>177800</xdr:colOff>
      <xdr:row>78</xdr:row>
      <xdr:rowOff>54584</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908300" y="12822275"/>
          <a:ext cx="889000" cy="605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72326</xdr:rowOff>
    </xdr:from>
    <xdr:to>
      <xdr:col>20</xdr:col>
      <xdr:colOff>38100</xdr:colOff>
      <xdr:row>77</xdr:row>
      <xdr:rowOff>2476</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10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165053</xdr:rowOff>
    </xdr:from>
    <xdr:ext cx="534377"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30111" y="13195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111734</xdr:rowOff>
    </xdr:from>
    <xdr:to>
      <xdr:col>15</xdr:col>
      <xdr:colOff>50800</xdr:colOff>
      <xdr:row>78</xdr:row>
      <xdr:rowOff>54584</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2019300" y="13141934"/>
          <a:ext cx="8890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133362</xdr:rowOff>
    </xdr:from>
    <xdr:to>
      <xdr:col>15</xdr:col>
      <xdr:colOff>101600</xdr:colOff>
      <xdr:row>77</xdr:row>
      <xdr:rowOff>63512</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163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80039</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2938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7645</xdr:rowOff>
    </xdr:from>
    <xdr:to>
      <xdr:col>10</xdr:col>
      <xdr:colOff>114300</xdr:colOff>
      <xdr:row>76</xdr:row>
      <xdr:rowOff>111734</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1130300" y="12866395"/>
          <a:ext cx="889000" cy="275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60592</xdr:rowOff>
    </xdr:from>
    <xdr:to>
      <xdr:col>10</xdr:col>
      <xdr:colOff>165100</xdr:colOff>
      <xdr:row>76</xdr:row>
      <xdr:rowOff>162192</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09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7269</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52111" y="12866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56972</xdr:rowOff>
    </xdr:from>
    <xdr:to>
      <xdr:col>6</xdr:col>
      <xdr:colOff>38100</xdr:colOff>
      <xdr:row>76</xdr:row>
      <xdr:rowOff>158572</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0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149699</xdr:rowOff>
    </xdr:from>
    <xdr:ext cx="534377"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63111" y="13179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82842</xdr:rowOff>
    </xdr:from>
    <xdr:to>
      <xdr:col>24</xdr:col>
      <xdr:colOff>114300</xdr:colOff>
      <xdr:row>73</xdr:row>
      <xdr:rowOff>12992</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2427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105719</xdr:rowOff>
    </xdr:from>
    <xdr:ext cx="534377"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2278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84175</xdr:rowOff>
    </xdr:from>
    <xdr:to>
      <xdr:col>20</xdr:col>
      <xdr:colOff>38100</xdr:colOff>
      <xdr:row>75</xdr:row>
      <xdr:rowOff>14325</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277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73</xdr:row>
      <xdr:rowOff>30852</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30111" y="12546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3784</xdr:rowOff>
    </xdr:from>
    <xdr:to>
      <xdr:col>15</xdr:col>
      <xdr:colOff>101600</xdr:colOff>
      <xdr:row>78</xdr:row>
      <xdr:rowOff>105384</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376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96511</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3469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60934</xdr:rowOff>
    </xdr:from>
    <xdr:to>
      <xdr:col>10</xdr:col>
      <xdr:colOff>165100</xdr:colOff>
      <xdr:row>76</xdr:row>
      <xdr:rowOff>162534</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091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153661</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52111" y="13183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128295</xdr:rowOff>
    </xdr:from>
    <xdr:to>
      <xdr:col>6</xdr:col>
      <xdr:colOff>38100</xdr:colOff>
      <xdr:row>75</xdr:row>
      <xdr:rowOff>58445</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2815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73</xdr:row>
      <xdr:rowOff>74972</xdr:rowOff>
    </xdr:from>
    <xdr:ext cx="534377"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63111" y="1259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49958</xdr:rowOff>
    </xdr:from>
    <xdr:to>
      <xdr:col>24</xdr:col>
      <xdr:colOff>62865</xdr:colOff>
      <xdr:row>99</xdr:row>
      <xdr:rowOff>116464</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480458"/>
          <a:ext cx="1270" cy="160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120291</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7093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116464</xdr:rowOff>
    </xdr:from>
    <xdr:to>
      <xdr:col>24</xdr:col>
      <xdr:colOff>152400</xdr:colOff>
      <xdr:row>99</xdr:row>
      <xdr:rowOff>116464</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7090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168085</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255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49958</xdr:rowOff>
    </xdr:from>
    <xdr:to>
      <xdr:col>24</xdr:col>
      <xdr:colOff>152400</xdr:colOff>
      <xdr:row>90</xdr:row>
      <xdr:rowOff>49958</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480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149366</xdr:rowOff>
    </xdr:from>
    <xdr:to>
      <xdr:col>24</xdr:col>
      <xdr:colOff>63500</xdr:colOff>
      <xdr:row>96</xdr:row>
      <xdr:rowOff>142754</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6265666"/>
          <a:ext cx="838200" cy="336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159061</xdr:rowOff>
    </xdr:from>
    <xdr:ext cx="599010"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2753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9184</xdr:rowOff>
    </xdr:from>
    <xdr:to>
      <xdr:col>24</xdr:col>
      <xdr:colOff>114300</xdr:colOff>
      <xdr:row>95</xdr:row>
      <xdr:rowOff>110784</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296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142754</xdr:rowOff>
    </xdr:from>
    <xdr:to>
      <xdr:col>19</xdr:col>
      <xdr:colOff>177800</xdr:colOff>
      <xdr:row>97</xdr:row>
      <xdr:rowOff>3242</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601954"/>
          <a:ext cx="889000" cy="31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45630</xdr:rowOff>
    </xdr:from>
    <xdr:to>
      <xdr:col>20</xdr:col>
      <xdr:colOff>38100</xdr:colOff>
      <xdr:row>97</xdr:row>
      <xdr:rowOff>147230</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676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138357</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530111" y="16769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3242</xdr:rowOff>
    </xdr:from>
    <xdr:to>
      <xdr:col>15</xdr:col>
      <xdr:colOff>50800</xdr:colOff>
      <xdr:row>97</xdr:row>
      <xdr:rowOff>42267</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633892"/>
          <a:ext cx="889000" cy="39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74368</xdr:rowOff>
    </xdr:from>
    <xdr:to>
      <xdr:col>15</xdr:col>
      <xdr:colOff>101600</xdr:colOff>
      <xdr:row>98</xdr:row>
      <xdr:rowOff>4518</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705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167095</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797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42267</xdr:rowOff>
    </xdr:from>
    <xdr:to>
      <xdr:col>10</xdr:col>
      <xdr:colOff>114300</xdr:colOff>
      <xdr:row>97</xdr:row>
      <xdr:rowOff>88934</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672917"/>
          <a:ext cx="889000" cy="46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89047</xdr:rowOff>
    </xdr:from>
    <xdr:to>
      <xdr:col>10</xdr:col>
      <xdr:colOff>165100</xdr:colOff>
      <xdr:row>98</xdr:row>
      <xdr:rowOff>19197</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719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10324</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812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97358</xdr:rowOff>
    </xdr:from>
    <xdr:to>
      <xdr:col>6</xdr:col>
      <xdr:colOff>38100</xdr:colOff>
      <xdr:row>98</xdr:row>
      <xdr:rowOff>27508</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72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18635</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820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98566</xdr:rowOff>
    </xdr:from>
    <xdr:to>
      <xdr:col>24</xdr:col>
      <xdr:colOff>114300</xdr:colOff>
      <xdr:row>95</xdr:row>
      <xdr:rowOff>28716</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214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121443</xdr:rowOff>
    </xdr:from>
    <xdr:ext cx="599010"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066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91954</xdr:rowOff>
    </xdr:from>
    <xdr:to>
      <xdr:col>20</xdr:col>
      <xdr:colOff>38100</xdr:colOff>
      <xdr:row>97</xdr:row>
      <xdr:rowOff>22104</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55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38631</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530111" y="16326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123892</xdr:rowOff>
    </xdr:from>
    <xdr:to>
      <xdr:col>15</xdr:col>
      <xdr:colOff>101600</xdr:colOff>
      <xdr:row>97</xdr:row>
      <xdr:rowOff>54042</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583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70569</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6358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162917</xdr:rowOff>
    </xdr:from>
    <xdr:to>
      <xdr:col>10</xdr:col>
      <xdr:colOff>165100</xdr:colOff>
      <xdr:row>97</xdr:row>
      <xdr:rowOff>93067</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622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109594</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6397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38134</xdr:rowOff>
    </xdr:from>
    <xdr:to>
      <xdr:col>6</xdr:col>
      <xdr:colOff>38100</xdr:colOff>
      <xdr:row>97</xdr:row>
      <xdr:rowOff>139734</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668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156261</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6444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19987</xdr:rowOff>
    </xdr:from>
    <xdr:to>
      <xdr:col>54</xdr:col>
      <xdr:colOff>189865</xdr:colOff>
      <xdr:row>37</xdr:row>
      <xdr:rowOff>74325</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163487"/>
          <a:ext cx="1270" cy="12544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78152</xdr:rowOff>
    </xdr:from>
    <xdr:ext cx="534377"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6421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74325</xdr:rowOff>
    </xdr:from>
    <xdr:to>
      <xdr:col>55</xdr:col>
      <xdr:colOff>88900</xdr:colOff>
      <xdr:row>37</xdr:row>
      <xdr:rowOff>74325</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6417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138114</xdr:rowOff>
    </xdr:from>
    <xdr:ext cx="599010"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4938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19987</xdr:rowOff>
    </xdr:from>
    <xdr:to>
      <xdr:col>55</xdr:col>
      <xdr:colOff>88900</xdr:colOff>
      <xdr:row>30</xdr:row>
      <xdr:rowOff>19987</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163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12493</xdr:rowOff>
    </xdr:from>
    <xdr:to>
      <xdr:col>55</xdr:col>
      <xdr:colOff>0</xdr:colOff>
      <xdr:row>35</xdr:row>
      <xdr:rowOff>32240</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9639300" y="5670343"/>
          <a:ext cx="838200" cy="362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100050</xdr:rowOff>
    </xdr:from>
    <xdr:ext cx="599010"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57579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77173</xdr:rowOff>
    </xdr:from>
    <xdr:to>
      <xdr:col>55</xdr:col>
      <xdr:colOff>50800</xdr:colOff>
      <xdr:row>35</xdr:row>
      <xdr:rowOff>7323</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5906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12493</xdr:rowOff>
    </xdr:from>
    <xdr:to>
      <xdr:col>50</xdr:col>
      <xdr:colOff>114300</xdr:colOff>
      <xdr:row>36</xdr:row>
      <xdr:rowOff>43226</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8750300" y="5670343"/>
          <a:ext cx="889000" cy="545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31</xdr:row>
      <xdr:rowOff>162244</xdr:rowOff>
    </xdr:from>
    <xdr:to>
      <xdr:col>50</xdr:col>
      <xdr:colOff>165100</xdr:colOff>
      <xdr:row>32</xdr:row>
      <xdr:rowOff>92394</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547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108921</xdr:rowOff>
    </xdr:from>
    <xdr:ext cx="59901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39795" y="5252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43226</xdr:rowOff>
    </xdr:from>
    <xdr:to>
      <xdr:col>45</xdr:col>
      <xdr:colOff>177800</xdr:colOff>
      <xdr:row>36</xdr:row>
      <xdr:rowOff>67535</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7861300" y="6215426"/>
          <a:ext cx="889000" cy="24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21957</xdr:rowOff>
    </xdr:from>
    <xdr:to>
      <xdr:col>46</xdr:col>
      <xdr:colOff>38100</xdr:colOff>
      <xdr:row>35</xdr:row>
      <xdr:rowOff>123557</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6022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140084</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50795" y="5797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35532</xdr:rowOff>
    </xdr:from>
    <xdr:to>
      <xdr:col>41</xdr:col>
      <xdr:colOff>50800</xdr:colOff>
      <xdr:row>36</xdr:row>
      <xdr:rowOff>67535</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a:off x="6972300" y="6207732"/>
          <a:ext cx="889000" cy="32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165028</xdr:rowOff>
    </xdr:from>
    <xdr:to>
      <xdr:col>41</xdr:col>
      <xdr:colOff>101600</xdr:colOff>
      <xdr:row>35</xdr:row>
      <xdr:rowOff>95178</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5994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111705</xdr:rowOff>
    </xdr:from>
    <xdr:ext cx="59901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61795" y="5769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1424</xdr:rowOff>
    </xdr:from>
    <xdr:to>
      <xdr:col>36</xdr:col>
      <xdr:colOff>165100</xdr:colOff>
      <xdr:row>35</xdr:row>
      <xdr:rowOff>103024</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6002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33</xdr:row>
      <xdr:rowOff>119551</xdr:rowOff>
    </xdr:from>
    <xdr:ext cx="59901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672795" y="5777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152890</xdr:rowOff>
    </xdr:from>
    <xdr:to>
      <xdr:col>55</xdr:col>
      <xdr:colOff>50800</xdr:colOff>
      <xdr:row>35</xdr:row>
      <xdr:rowOff>83040</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5982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131317</xdr:rowOff>
    </xdr:from>
    <xdr:ext cx="599010"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5960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133143</xdr:rowOff>
    </xdr:from>
    <xdr:to>
      <xdr:col>50</xdr:col>
      <xdr:colOff>165100</xdr:colOff>
      <xdr:row>33</xdr:row>
      <xdr:rowOff>63293</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5619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54420</xdr:rowOff>
    </xdr:from>
    <xdr:ext cx="59901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39795" y="5712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163876</xdr:rowOff>
    </xdr:from>
    <xdr:to>
      <xdr:col>46</xdr:col>
      <xdr:colOff>38100</xdr:colOff>
      <xdr:row>36</xdr:row>
      <xdr:rowOff>94026</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6164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85153</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83111" y="6257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16735</xdr:rowOff>
    </xdr:from>
    <xdr:to>
      <xdr:col>41</xdr:col>
      <xdr:colOff>101600</xdr:colOff>
      <xdr:row>36</xdr:row>
      <xdr:rowOff>118335</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6188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109462</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94111" y="6281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156182</xdr:rowOff>
    </xdr:from>
    <xdr:to>
      <xdr:col>36</xdr:col>
      <xdr:colOff>165100</xdr:colOff>
      <xdr:row>36</xdr:row>
      <xdr:rowOff>86332</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6156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77459</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705111" y="6249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a:extLst>
            <a:ext uri="{FF2B5EF4-FFF2-40B4-BE49-F238E27FC236}">
              <a16:creationId xmlns:a16="http://schemas.microsoft.com/office/drawing/2014/main" id="{00000000-0008-0000-06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151526</xdr:rowOff>
    </xdr:from>
    <xdr:to>
      <xdr:col>54</xdr:col>
      <xdr:colOff>189865</xdr:colOff>
      <xdr:row>58</xdr:row>
      <xdr:rowOff>107437</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10475595" y="8724026"/>
          <a:ext cx="1270" cy="1327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111264</xdr:rowOff>
    </xdr:from>
    <xdr:ext cx="534377" cy="259045"/>
    <xdr:sp macro="" textlink="">
      <xdr:nvSpPr>
        <xdr:cNvPr id="344" name="普通建設事業費最小値テキスト">
          <a:extLst>
            <a:ext uri="{FF2B5EF4-FFF2-40B4-BE49-F238E27FC236}">
              <a16:creationId xmlns:a16="http://schemas.microsoft.com/office/drawing/2014/main" id="{00000000-0008-0000-0600-000058010000}"/>
            </a:ext>
          </a:extLst>
        </xdr:cNvPr>
        <xdr:cNvSpPr txBox="1"/>
      </xdr:nvSpPr>
      <xdr:spPr>
        <a:xfrm>
          <a:off x="10528300" y="10055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107437</xdr:rowOff>
    </xdr:from>
    <xdr:to>
      <xdr:col>55</xdr:col>
      <xdr:colOff>88900</xdr:colOff>
      <xdr:row>58</xdr:row>
      <xdr:rowOff>107437</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10051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98203</xdr:rowOff>
    </xdr:from>
    <xdr:ext cx="599010" cy="259045"/>
    <xdr:sp macro="" textlink="">
      <xdr:nvSpPr>
        <xdr:cNvPr id="346" name="普通建設事業費最大値テキスト">
          <a:extLst>
            <a:ext uri="{FF2B5EF4-FFF2-40B4-BE49-F238E27FC236}">
              <a16:creationId xmlns:a16="http://schemas.microsoft.com/office/drawing/2014/main" id="{00000000-0008-0000-0600-00005A010000}"/>
            </a:ext>
          </a:extLst>
        </xdr:cNvPr>
        <xdr:cNvSpPr txBox="1"/>
      </xdr:nvSpPr>
      <xdr:spPr>
        <a:xfrm>
          <a:off x="10528300" y="8499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151526</xdr:rowOff>
    </xdr:from>
    <xdr:to>
      <xdr:col>55</xdr:col>
      <xdr:colOff>88900</xdr:colOff>
      <xdr:row>50</xdr:row>
      <xdr:rowOff>151526</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8724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15913</xdr:rowOff>
    </xdr:from>
    <xdr:to>
      <xdr:col>55</xdr:col>
      <xdr:colOff>0</xdr:colOff>
      <xdr:row>56</xdr:row>
      <xdr:rowOff>168980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9639300" y="9445663"/>
          <a:ext cx="838200" cy="324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93333</xdr:rowOff>
    </xdr:from>
    <xdr:ext cx="599010" cy="259045"/>
    <xdr:sp macro="" textlink="">
      <xdr:nvSpPr>
        <xdr:cNvPr id="349" name="普通建設事業費平均値テキスト">
          <a:extLst>
            <a:ext uri="{FF2B5EF4-FFF2-40B4-BE49-F238E27FC236}">
              <a16:creationId xmlns:a16="http://schemas.microsoft.com/office/drawing/2014/main" id="{00000000-0008-0000-0600-00005D010000}"/>
            </a:ext>
          </a:extLst>
        </xdr:cNvPr>
        <xdr:cNvSpPr txBox="1"/>
      </xdr:nvSpPr>
      <xdr:spPr>
        <a:xfrm>
          <a:off x="10528300" y="95230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70456</xdr:rowOff>
    </xdr:from>
    <xdr:to>
      <xdr:col>55</xdr:col>
      <xdr:colOff>50800</xdr:colOff>
      <xdr:row>57</xdr:row>
      <xdr:rowOff>606</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10426700" y="967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15913</xdr:rowOff>
    </xdr:from>
    <xdr:to>
      <xdr:col>50</xdr:col>
      <xdr:colOff>114300</xdr:colOff>
      <xdr:row>56</xdr:row>
      <xdr:rowOff>116482</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8750300" y="9445663"/>
          <a:ext cx="889000" cy="272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49650</xdr:rowOff>
    </xdr:from>
    <xdr:to>
      <xdr:col>50</xdr:col>
      <xdr:colOff>165100</xdr:colOff>
      <xdr:row>56</xdr:row>
      <xdr:rowOff>151250</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9588500" y="965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142377</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9339795" y="9743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116482</xdr:rowOff>
    </xdr:from>
    <xdr:to>
      <xdr:col>45</xdr:col>
      <xdr:colOff>177800</xdr:colOff>
      <xdr:row>57</xdr:row>
      <xdr:rowOff>69607</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7861300" y="9717682"/>
          <a:ext cx="889000" cy="124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57460</xdr:rowOff>
    </xdr:from>
    <xdr:to>
      <xdr:col>46</xdr:col>
      <xdr:colOff>38100</xdr:colOff>
      <xdr:row>56</xdr:row>
      <xdr:rowOff>159060</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8699500" y="965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4137</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8450795" y="9433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8286</xdr:rowOff>
    </xdr:from>
    <xdr:to>
      <xdr:col>41</xdr:col>
      <xdr:colOff>50800</xdr:colOff>
      <xdr:row>57</xdr:row>
      <xdr:rowOff>69607</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6972300" y="9780936"/>
          <a:ext cx="889000" cy="61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69659</xdr:rowOff>
    </xdr:from>
    <xdr:to>
      <xdr:col>41</xdr:col>
      <xdr:colOff>101600</xdr:colOff>
      <xdr:row>56</xdr:row>
      <xdr:rowOff>171259</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7810500" y="967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16336</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561795" y="9446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73992</xdr:rowOff>
    </xdr:from>
    <xdr:to>
      <xdr:col>36</xdr:col>
      <xdr:colOff>165100</xdr:colOff>
      <xdr:row>57</xdr:row>
      <xdr:rowOff>4142</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6921500" y="9675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20669</xdr:rowOff>
    </xdr:from>
    <xdr:ext cx="59901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672795" y="9450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118180</xdr:rowOff>
    </xdr:from>
    <xdr:to>
      <xdr:col>55</xdr:col>
      <xdr:colOff>50800</xdr:colOff>
      <xdr:row>57</xdr:row>
      <xdr:rowOff>48330</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10426700" y="971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96607</xdr:rowOff>
    </xdr:from>
    <xdr:ext cx="599010" cy="259045"/>
    <xdr:sp macro="" textlink="">
      <xdr:nvSpPr>
        <xdr:cNvPr id="368" name="普通建設事業費該当値テキスト">
          <a:extLst>
            <a:ext uri="{FF2B5EF4-FFF2-40B4-BE49-F238E27FC236}">
              <a16:creationId xmlns:a16="http://schemas.microsoft.com/office/drawing/2014/main" id="{00000000-0008-0000-0600-000070010000}"/>
            </a:ext>
          </a:extLst>
        </xdr:cNvPr>
        <xdr:cNvSpPr txBox="1"/>
      </xdr:nvSpPr>
      <xdr:spPr>
        <a:xfrm>
          <a:off x="10528300" y="9697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136563</xdr:rowOff>
    </xdr:from>
    <xdr:to>
      <xdr:col>50</xdr:col>
      <xdr:colOff>165100</xdr:colOff>
      <xdr:row>55</xdr:row>
      <xdr:rowOff>66713</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9588500" y="9394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83240</xdr:rowOff>
    </xdr:from>
    <xdr:ext cx="59901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339795" y="9170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65682</xdr:rowOff>
    </xdr:from>
    <xdr:to>
      <xdr:col>46</xdr:col>
      <xdr:colOff>38100</xdr:colOff>
      <xdr:row>56</xdr:row>
      <xdr:rowOff>167282</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8699500" y="9666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158409</xdr:rowOff>
    </xdr:from>
    <xdr:ext cx="59901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8450795" y="9759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18807</xdr:rowOff>
    </xdr:from>
    <xdr:to>
      <xdr:col>41</xdr:col>
      <xdr:colOff>101600</xdr:colOff>
      <xdr:row>57</xdr:row>
      <xdr:rowOff>120407</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7810500" y="979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111534</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7594111" y="9884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128936</xdr:rowOff>
    </xdr:from>
    <xdr:to>
      <xdr:col>36</xdr:col>
      <xdr:colOff>165100</xdr:colOff>
      <xdr:row>57</xdr:row>
      <xdr:rowOff>59086</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6921500" y="9730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50213</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705111" y="9822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a:extLst>
            <a:ext uri="{FF2B5EF4-FFF2-40B4-BE49-F238E27FC236}">
              <a16:creationId xmlns:a16="http://schemas.microsoft.com/office/drawing/2014/main" id="{00000000-0008-0000-06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81004</xdr:rowOff>
    </xdr:from>
    <xdr:to>
      <xdr:col>54</xdr:col>
      <xdr:colOff>189865</xdr:colOff>
      <xdr:row>79</xdr:row>
      <xdr:rowOff>98879</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10475595" y="12082504"/>
          <a:ext cx="1270" cy="1560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3" name="普通建設事業費 （ うち新規整備　）最小値テキスト">
          <a:extLst>
            <a:ext uri="{FF2B5EF4-FFF2-40B4-BE49-F238E27FC236}">
              <a16:creationId xmlns:a16="http://schemas.microsoft.com/office/drawing/2014/main" id="{00000000-0008-0000-0600-000093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27681</xdr:rowOff>
    </xdr:from>
    <xdr:ext cx="599010" cy="259045"/>
    <xdr:sp macro="" textlink="">
      <xdr:nvSpPr>
        <xdr:cNvPr id="405" name="普通建設事業費 （ うち新規整備　）最大値テキスト">
          <a:extLst>
            <a:ext uri="{FF2B5EF4-FFF2-40B4-BE49-F238E27FC236}">
              <a16:creationId xmlns:a16="http://schemas.microsoft.com/office/drawing/2014/main" id="{00000000-0008-0000-0600-000095010000}"/>
            </a:ext>
          </a:extLst>
        </xdr:cNvPr>
        <xdr:cNvSpPr txBox="1"/>
      </xdr:nvSpPr>
      <xdr:spPr>
        <a:xfrm>
          <a:off x="10528300" y="11857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81004</xdr:rowOff>
    </xdr:from>
    <xdr:to>
      <xdr:col>55</xdr:col>
      <xdr:colOff>88900</xdr:colOff>
      <xdr:row>70</xdr:row>
      <xdr:rowOff>81004</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2082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66667</xdr:rowOff>
    </xdr:from>
    <xdr:to>
      <xdr:col>55</xdr:col>
      <xdr:colOff>0</xdr:colOff>
      <xdr:row>79</xdr:row>
      <xdr:rowOff>82528</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9639300" y="13439767"/>
          <a:ext cx="838200" cy="187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97984</xdr:rowOff>
    </xdr:from>
    <xdr:ext cx="534377" cy="259045"/>
    <xdr:sp macro="" textlink="">
      <xdr:nvSpPr>
        <xdr:cNvPr id="408" name="普通建設事業費 （ うち新規整備　）平均値テキスト">
          <a:extLst>
            <a:ext uri="{FF2B5EF4-FFF2-40B4-BE49-F238E27FC236}">
              <a16:creationId xmlns:a16="http://schemas.microsoft.com/office/drawing/2014/main" id="{00000000-0008-0000-0600-000098010000}"/>
            </a:ext>
          </a:extLst>
        </xdr:cNvPr>
        <xdr:cNvSpPr txBox="1"/>
      </xdr:nvSpPr>
      <xdr:spPr>
        <a:xfrm>
          <a:off x="10528300" y="131281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75107</xdr:rowOff>
    </xdr:from>
    <xdr:to>
      <xdr:col>55</xdr:col>
      <xdr:colOff>50800</xdr:colOff>
      <xdr:row>78</xdr:row>
      <xdr:rowOff>5257</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10426700" y="1327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77913</xdr:rowOff>
    </xdr:from>
    <xdr:to>
      <xdr:col>50</xdr:col>
      <xdr:colOff>114300</xdr:colOff>
      <xdr:row>79</xdr:row>
      <xdr:rowOff>82528</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8750300" y="13622463"/>
          <a:ext cx="889000" cy="4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104586</xdr:rowOff>
    </xdr:from>
    <xdr:to>
      <xdr:col>50</xdr:col>
      <xdr:colOff>165100</xdr:colOff>
      <xdr:row>78</xdr:row>
      <xdr:rowOff>34736</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9588500" y="1330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51263</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372111" y="13081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71785</xdr:rowOff>
    </xdr:from>
    <xdr:to>
      <xdr:col>45</xdr:col>
      <xdr:colOff>177800</xdr:colOff>
      <xdr:row>79</xdr:row>
      <xdr:rowOff>77913</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7861300" y="13616335"/>
          <a:ext cx="889000" cy="6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140629</xdr:rowOff>
    </xdr:from>
    <xdr:to>
      <xdr:col>46</xdr:col>
      <xdr:colOff>38100</xdr:colOff>
      <xdr:row>78</xdr:row>
      <xdr:rowOff>70779</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8699500" y="13342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87306</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483111" y="13117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309</xdr:rowOff>
    </xdr:from>
    <xdr:to>
      <xdr:col>41</xdr:col>
      <xdr:colOff>50800</xdr:colOff>
      <xdr:row>79</xdr:row>
      <xdr:rowOff>71785</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a:off x="6972300" y="13373409"/>
          <a:ext cx="889000" cy="242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48285</xdr:rowOff>
    </xdr:from>
    <xdr:to>
      <xdr:col>41</xdr:col>
      <xdr:colOff>101600</xdr:colOff>
      <xdr:row>77</xdr:row>
      <xdr:rowOff>149885</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7810500" y="1324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166412</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94111" y="13025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57626</xdr:rowOff>
    </xdr:from>
    <xdr:to>
      <xdr:col>36</xdr:col>
      <xdr:colOff>165100</xdr:colOff>
      <xdr:row>77</xdr:row>
      <xdr:rowOff>159226</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6921500" y="13259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4303</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05111" y="13034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15867</xdr:rowOff>
    </xdr:from>
    <xdr:to>
      <xdr:col>55</xdr:col>
      <xdr:colOff>50800</xdr:colOff>
      <xdr:row>78</xdr:row>
      <xdr:rowOff>117467</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10426700" y="13388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165744</xdr:rowOff>
    </xdr:from>
    <xdr:ext cx="534377" cy="259045"/>
    <xdr:sp macro="" textlink="">
      <xdr:nvSpPr>
        <xdr:cNvPr id="427" name="普通建設事業費 （ うち新規整備　）該当値テキスト">
          <a:extLst>
            <a:ext uri="{FF2B5EF4-FFF2-40B4-BE49-F238E27FC236}">
              <a16:creationId xmlns:a16="http://schemas.microsoft.com/office/drawing/2014/main" id="{00000000-0008-0000-0600-0000AB010000}"/>
            </a:ext>
          </a:extLst>
        </xdr:cNvPr>
        <xdr:cNvSpPr txBox="1"/>
      </xdr:nvSpPr>
      <xdr:spPr>
        <a:xfrm>
          <a:off x="10528300" y="13367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31728</xdr:rowOff>
    </xdr:from>
    <xdr:to>
      <xdr:col>50</xdr:col>
      <xdr:colOff>165100</xdr:colOff>
      <xdr:row>79</xdr:row>
      <xdr:rowOff>133328</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9588500" y="13576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124455</xdr:rowOff>
    </xdr:from>
    <xdr:ext cx="469744"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9404428" y="13669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27113</xdr:rowOff>
    </xdr:from>
    <xdr:to>
      <xdr:col>46</xdr:col>
      <xdr:colOff>38100</xdr:colOff>
      <xdr:row>79</xdr:row>
      <xdr:rowOff>128713</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8699500" y="13571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119840</xdr:rowOff>
    </xdr:from>
    <xdr:ext cx="469744"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8515428" y="13664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20985</xdr:rowOff>
    </xdr:from>
    <xdr:to>
      <xdr:col>41</xdr:col>
      <xdr:colOff>101600</xdr:colOff>
      <xdr:row>79</xdr:row>
      <xdr:rowOff>122585</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7810500" y="13565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113712</xdr:rowOff>
    </xdr:from>
    <xdr:ext cx="469744"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7626428" y="13658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120959</xdr:rowOff>
    </xdr:from>
    <xdr:to>
      <xdr:col>36</xdr:col>
      <xdr:colOff>165100</xdr:colOff>
      <xdr:row>78</xdr:row>
      <xdr:rowOff>51109</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6921500" y="13322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42236</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705111" y="13415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a:extLst>
            <a:ext uri="{FF2B5EF4-FFF2-40B4-BE49-F238E27FC236}">
              <a16:creationId xmlns:a16="http://schemas.microsoft.com/office/drawing/2014/main" id="{00000000-0008-0000-06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93</xdr:row>
      <xdr:rowOff>24546</xdr:rowOff>
    </xdr:from>
    <xdr:to>
      <xdr:col>54</xdr:col>
      <xdr:colOff>189865</xdr:colOff>
      <xdr:row>98</xdr:row>
      <xdr:rowOff>124895</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10475595" y="15969396"/>
          <a:ext cx="1270" cy="957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128722</xdr:rowOff>
    </xdr:from>
    <xdr:ext cx="534377" cy="259045"/>
    <xdr:sp macro="" textlink="">
      <xdr:nvSpPr>
        <xdr:cNvPr id="460" name="普通建設事業費 （ うち更新整備　）最小値テキスト">
          <a:extLst>
            <a:ext uri="{FF2B5EF4-FFF2-40B4-BE49-F238E27FC236}">
              <a16:creationId xmlns:a16="http://schemas.microsoft.com/office/drawing/2014/main" id="{00000000-0008-0000-0600-0000CC010000}"/>
            </a:ext>
          </a:extLst>
        </xdr:cNvPr>
        <xdr:cNvSpPr txBox="1"/>
      </xdr:nvSpPr>
      <xdr:spPr>
        <a:xfrm>
          <a:off x="10528300" y="1693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124895</xdr:rowOff>
    </xdr:from>
    <xdr:to>
      <xdr:col>55</xdr:col>
      <xdr:colOff>88900</xdr:colOff>
      <xdr:row>98</xdr:row>
      <xdr:rowOff>124895</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6926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142673</xdr:rowOff>
    </xdr:from>
    <xdr:ext cx="599010" cy="259045"/>
    <xdr:sp macro="" textlink="">
      <xdr:nvSpPr>
        <xdr:cNvPr id="462" name="普通建設事業費 （ うち更新整備　）最大値テキスト">
          <a:extLst>
            <a:ext uri="{FF2B5EF4-FFF2-40B4-BE49-F238E27FC236}">
              <a16:creationId xmlns:a16="http://schemas.microsoft.com/office/drawing/2014/main" id="{00000000-0008-0000-0600-0000CE010000}"/>
            </a:ext>
          </a:extLst>
        </xdr:cNvPr>
        <xdr:cNvSpPr txBox="1"/>
      </xdr:nvSpPr>
      <xdr:spPr>
        <a:xfrm>
          <a:off x="10528300" y="15744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93</xdr:row>
      <xdr:rowOff>24546</xdr:rowOff>
    </xdr:from>
    <xdr:to>
      <xdr:col>55</xdr:col>
      <xdr:colOff>88900</xdr:colOff>
      <xdr:row>93</xdr:row>
      <xdr:rowOff>24546</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5969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34232</xdr:rowOff>
    </xdr:from>
    <xdr:to>
      <xdr:col>55</xdr:col>
      <xdr:colOff>0</xdr:colOff>
      <xdr:row>95</xdr:row>
      <xdr:rowOff>115545</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9639300" y="15636182"/>
          <a:ext cx="838200" cy="767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165084</xdr:rowOff>
    </xdr:from>
    <xdr:ext cx="534377" cy="259045"/>
    <xdr:sp macro="" textlink="">
      <xdr:nvSpPr>
        <xdr:cNvPr id="465" name="普通建設事業費 （ うち更新整備　）平均値テキスト">
          <a:extLst>
            <a:ext uri="{FF2B5EF4-FFF2-40B4-BE49-F238E27FC236}">
              <a16:creationId xmlns:a16="http://schemas.microsoft.com/office/drawing/2014/main" id="{00000000-0008-0000-0600-0000D1010000}"/>
            </a:ext>
          </a:extLst>
        </xdr:cNvPr>
        <xdr:cNvSpPr txBox="1"/>
      </xdr:nvSpPr>
      <xdr:spPr>
        <a:xfrm>
          <a:off x="10528300" y="164528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15207</xdr:rowOff>
    </xdr:from>
    <xdr:to>
      <xdr:col>55</xdr:col>
      <xdr:colOff>50800</xdr:colOff>
      <xdr:row>96</xdr:row>
      <xdr:rowOff>116807</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10426700" y="16474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91</xdr:row>
      <xdr:rowOff>34232</xdr:rowOff>
    </xdr:from>
    <xdr:to>
      <xdr:col>50</xdr:col>
      <xdr:colOff>114300</xdr:colOff>
      <xdr:row>94</xdr:row>
      <xdr:rowOff>61511</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8750300" y="15636182"/>
          <a:ext cx="889000" cy="541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127876</xdr:rowOff>
    </xdr:from>
    <xdr:to>
      <xdr:col>50</xdr:col>
      <xdr:colOff>165100</xdr:colOff>
      <xdr:row>96</xdr:row>
      <xdr:rowOff>58026</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9588500" y="1641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49153</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9372111" y="16508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61511</xdr:rowOff>
    </xdr:from>
    <xdr:to>
      <xdr:col>45</xdr:col>
      <xdr:colOff>177800</xdr:colOff>
      <xdr:row>95</xdr:row>
      <xdr:rowOff>141963</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7861300" y="16177811"/>
          <a:ext cx="889000" cy="251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131969</xdr:rowOff>
    </xdr:from>
    <xdr:to>
      <xdr:col>46</xdr:col>
      <xdr:colOff>38100</xdr:colOff>
      <xdr:row>96</xdr:row>
      <xdr:rowOff>62119</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8699500" y="16419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53246</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8483111" y="16512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141963</xdr:rowOff>
    </xdr:from>
    <xdr:to>
      <xdr:col>41</xdr:col>
      <xdr:colOff>50800</xdr:colOff>
      <xdr:row>96</xdr:row>
      <xdr:rowOff>74351</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flipV="1">
          <a:off x="6972300" y="16429713"/>
          <a:ext cx="889000" cy="103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15413</xdr:rowOff>
    </xdr:from>
    <xdr:to>
      <xdr:col>41</xdr:col>
      <xdr:colOff>101600</xdr:colOff>
      <xdr:row>96</xdr:row>
      <xdr:rowOff>117013</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7810500" y="1647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108140</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594111" y="16567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49702</xdr:rowOff>
    </xdr:from>
    <xdr:to>
      <xdr:col>36</xdr:col>
      <xdr:colOff>165100</xdr:colOff>
      <xdr:row>96</xdr:row>
      <xdr:rowOff>151302</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6921500" y="1650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142429</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05111" y="1660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64745</xdr:rowOff>
    </xdr:from>
    <xdr:to>
      <xdr:col>55</xdr:col>
      <xdr:colOff>50800</xdr:colOff>
      <xdr:row>95</xdr:row>
      <xdr:rowOff>166345</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10426700" y="16352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87622</xdr:rowOff>
    </xdr:from>
    <xdr:ext cx="534377" cy="259045"/>
    <xdr:sp macro="" textlink="">
      <xdr:nvSpPr>
        <xdr:cNvPr id="484" name="普通建設事業費 （ うち更新整備　）該当値テキスト">
          <a:extLst>
            <a:ext uri="{FF2B5EF4-FFF2-40B4-BE49-F238E27FC236}">
              <a16:creationId xmlns:a16="http://schemas.microsoft.com/office/drawing/2014/main" id="{00000000-0008-0000-0600-0000E4010000}"/>
            </a:ext>
          </a:extLst>
        </xdr:cNvPr>
        <xdr:cNvSpPr txBox="1"/>
      </xdr:nvSpPr>
      <xdr:spPr>
        <a:xfrm>
          <a:off x="10528300" y="16203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90</xdr:row>
      <xdr:rowOff>154882</xdr:rowOff>
    </xdr:from>
    <xdr:to>
      <xdr:col>50</xdr:col>
      <xdr:colOff>165100</xdr:colOff>
      <xdr:row>91</xdr:row>
      <xdr:rowOff>85032</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9588500" y="15585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89</xdr:row>
      <xdr:rowOff>101559</xdr:rowOff>
    </xdr:from>
    <xdr:ext cx="59901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9339795" y="15360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10711</xdr:rowOff>
    </xdr:from>
    <xdr:to>
      <xdr:col>46</xdr:col>
      <xdr:colOff>38100</xdr:colOff>
      <xdr:row>94</xdr:row>
      <xdr:rowOff>112311</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8699500" y="16127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92</xdr:row>
      <xdr:rowOff>128838</xdr:rowOff>
    </xdr:from>
    <xdr:ext cx="59901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8450795" y="15902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91163</xdr:rowOff>
    </xdr:from>
    <xdr:to>
      <xdr:col>41</xdr:col>
      <xdr:colOff>101600</xdr:colOff>
      <xdr:row>96</xdr:row>
      <xdr:rowOff>21313</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7810500" y="16378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37840</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7594111" y="16154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23551</xdr:rowOff>
    </xdr:from>
    <xdr:to>
      <xdr:col>36</xdr:col>
      <xdr:colOff>165100</xdr:colOff>
      <xdr:row>96</xdr:row>
      <xdr:rowOff>125151</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6921500" y="1648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141678</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6705111" y="16257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a:extLst>
            <a:ext uri="{FF2B5EF4-FFF2-40B4-BE49-F238E27FC236}">
              <a16:creationId xmlns:a16="http://schemas.microsoft.com/office/drawing/2014/main" id="{00000000-0008-0000-06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87618</xdr:rowOff>
    </xdr:from>
    <xdr:to>
      <xdr:col>85</xdr:col>
      <xdr:colOff>126364</xdr:colOff>
      <xdr:row>38</xdr:row>
      <xdr:rowOff>139700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6317595" y="5402568"/>
          <a:ext cx="1269" cy="1252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164394</xdr:rowOff>
    </xdr:from>
    <xdr:ext cx="249299" cy="259045"/>
    <xdr:sp macro="" textlink="">
      <xdr:nvSpPr>
        <xdr:cNvPr id="515" name="災害復旧事業費最小値テキスト">
          <a:extLst>
            <a:ext uri="{FF2B5EF4-FFF2-40B4-BE49-F238E27FC236}">
              <a16:creationId xmlns:a16="http://schemas.microsoft.com/office/drawing/2014/main" id="{00000000-0008-0000-0600-000003020000}"/>
            </a:ext>
          </a:extLst>
        </xdr:cNvPr>
        <xdr:cNvSpPr txBox="1"/>
      </xdr:nvSpPr>
      <xdr:spPr>
        <a:xfrm>
          <a:off x="16370300" y="66794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34295</xdr:rowOff>
    </xdr:from>
    <xdr:ext cx="599010" cy="259045"/>
    <xdr:sp macro="" textlink="">
      <xdr:nvSpPr>
        <xdr:cNvPr id="517" name="災害復旧事業費最大値テキスト">
          <a:extLst>
            <a:ext uri="{FF2B5EF4-FFF2-40B4-BE49-F238E27FC236}">
              <a16:creationId xmlns:a16="http://schemas.microsoft.com/office/drawing/2014/main" id="{00000000-0008-0000-0600-000005020000}"/>
            </a:ext>
          </a:extLst>
        </xdr:cNvPr>
        <xdr:cNvSpPr txBox="1"/>
      </xdr:nvSpPr>
      <xdr:spPr>
        <a:xfrm>
          <a:off x="16370300" y="5177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547,783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87618</xdr:rowOff>
    </xdr:from>
    <xdr:to>
      <xdr:col>86</xdr:col>
      <xdr:colOff>25400</xdr:colOff>
      <xdr:row>31</xdr:row>
      <xdr:rowOff>87618</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5402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139673</xdr:rowOff>
    </xdr:from>
    <xdr:to>
      <xdr:col>85</xdr:col>
      <xdr:colOff>127000</xdr:colOff>
      <xdr:row>38</xdr:row>
      <xdr:rowOff>139675</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5481300" y="6654773"/>
          <a:ext cx="838200" cy="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81844</xdr:rowOff>
    </xdr:from>
    <xdr:ext cx="534377" cy="259045"/>
    <xdr:sp macro="" textlink="">
      <xdr:nvSpPr>
        <xdr:cNvPr id="520" name="災害復旧事業費平均値テキスト">
          <a:extLst>
            <a:ext uri="{FF2B5EF4-FFF2-40B4-BE49-F238E27FC236}">
              <a16:creationId xmlns:a16="http://schemas.microsoft.com/office/drawing/2014/main" id="{00000000-0008-0000-0600-000008020000}"/>
            </a:ext>
          </a:extLst>
        </xdr:cNvPr>
        <xdr:cNvSpPr txBox="1"/>
      </xdr:nvSpPr>
      <xdr:spPr>
        <a:xfrm>
          <a:off x="16370300" y="6425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58967</xdr:rowOff>
    </xdr:from>
    <xdr:to>
      <xdr:col>85</xdr:col>
      <xdr:colOff>177800</xdr:colOff>
      <xdr:row>38</xdr:row>
      <xdr:rowOff>160567</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6268700" y="6574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139673</xdr:rowOff>
    </xdr:from>
    <xdr:to>
      <xdr:col>81</xdr:col>
      <xdr:colOff>50800</xdr:colOff>
      <xdr:row>38</xdr:row>
      <xdr:rowOff>139675</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4592300" y="6654773"/>
          <a:ext cx="889000" cy="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57131</xdr:rowOff>
    </xdr:from>
    <xdr:to>
      <xdr:col>81</xdr:col>
      <xdr:colOff>101600</xdr:colOff>
      <xdr:row>38</xdr:row>
      <xdr:rowOff>158731</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5430500" y="6572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3808</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14111" y="6347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139673</xdr:rowOff>
    </xdr:from>
    <xdr:to>
      <xdr:col>76</xdr:col>
      <xdr:colOff>114300</xdr:colOff>
      <xdr:row>38</xdr:row>
      <xdr:rowOff>139684</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3703300" y="6654773"/>
          <a:ext cx="889000" cy="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51457</xdr:rowOff>
    </xdr:from>
    <xdr:to>
      <xdr:col>76</xdr:col>
      <xdr:colOff>165100</xdr:colOff>
      <xdr:row>38</xdr:row>
      <xdr:rowOff>153057</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4541500" y="656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169585</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325111" y="6341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131237</xdr:rowOff>
    </xdr:from>
    <xdr:to>
      <xdr:col>71</xdr:col>
      <xdr:colOff>177800</xdr:colOff>
      <xdr:row>38</xdr:row>
      <xdr:rowOff>139684</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2814300" y="6646337"/>
          <a:ext cx="889000" cy="8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65871</xdr:rowOff>
    </xdr:from>
    <xdr:to>
      <xdr:col>72</xdr:col>
      <xdr:colOff>38100</xdr:colOff>
      <xdr:row>38</xdr:row>
      <xdr:rowOff>167471</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3652500" y="6580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12548</xdr:rowOff>
    </xdr:from>
    <xdr:ext cx="534377"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436111" y="6356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53687</xdr:rowOff>
    </xdr:from>
    <xdr:to>
      <xdr:col>67</xdr:col>
      <xdr:colOff>101600</xdr:colOff>
      <xdr:row>38</xdr:row>
      <xdr:rowOff>155287</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2763500" y="656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364</xdr:rowOff>
    </xdr:from>
    <xdr:ext cx="534377"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547111" y="6344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88873</xdr:rowOff>
    </xdr:from>
    <xdr:to>
      <xdr:col>85</xdr:col>
      <xdr:colOff>177800</xdr:colOff>
      <xdr:row>39</xdr:row>
      <xdr:rowOff>19023</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6268700" y="6603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37395</xdr:rowOff>
    </xdr:from>
    <xdr:ext cx="313932" cy="259045"/>
    <xdr:sp macro="" textlink="">
      <xdr:nvSpPr>
        <xdr:cNvPr id="539" name="災害復旧事業費該当値テキスト">
          <a:extLst>
            <a:ext uri="{FF2B5EF4-FFF2-40B4-BE49-F238E27FC236}">
              <a16:creationId xmlns:a16="http://schemas.microsoft.com/office/drawing/2014/main" id="{00000000-0008-0000-0600-00001B020000}"/>
            </a:ext>
          </a:extLst>
        </xdr:cNvPr>
        <xdr:cNvSpPr txBox="1"/>
      </xdr:nvSpPr>
      <xdr:spPr>
        <a:xfrm>
          <a:off x="16370300" y="65524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88875</xdr:rowOff>
    </xdr:from>
    <xdr:to>
      <xdr:col>81</xdr:col>
      <xdr:colOff>101600</xdr:colOff>
      <xdr:row>39</xdr:row>
      <xdr:rowOff>19025</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5430500" y="6603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10152</xdr:rowOff>
    </xdr:from>
    <xdr:ext cx="313932"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324333" y="669670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88873</xdr:rowOff>
    </xdr:from>
    <xdr:to>
      <xdr:col>76</xdr:col>
      <xdr:colOff>165100</xdr:colOff>
      <xdr:row>39</xdr:row>
      <xdr:rowOff>19023</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4541500" y="6603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10150</xdr:rowOff>
    </xdr:from>
    <xdr:ext cx="313932"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435333" y="669670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88884</xdr:rowOff>
    </xdr:from>
    <xdr:to>
      <xdr:col>72</xdr:col>
      <xdr:colOff>38100</xdr:colOff>
      <xdr:row>39</xdr:row>
      <xdr:rowOff>19034</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3652500" y="660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10161</xdr:rowOff>
    </xdr:from>
    <xdr:ext cx="249299"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3578650" y="66967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80437</xdr:rowOff>
    </xdr:from>
    <xdr:to>
      <xdr:col>67</xdr:col>
      <xdr:colOff>101600</xdr:colOff>
      <xdr:row>39</xdr:row>
      <xdr:rowOff>10587</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2763500" y="6595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1714</xdr:rowOff>
    </xdr:from>
    <xdr:ext cx="469744"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579428" y="6688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a:extLst>
            <a:ext uri="{FF2B5EF4-FFF2-40B4-BE49-F238E27FC236}">
              <a16:creationId xmlns:a16="http://schemas.microsoft.com/office/drawing/2014/main" id="{00000000-0008-0000-0600-000034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a:extLst>
            <a:ext uri="{FF2B5EF4-FFF2-40B4-BE49-F238E27FC236}">
              <a16:creationId xmlns:a16="http://schemas.microsoft.com/office/drawing/2014/main" id="{00000000-0008-0000-0600-000036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a:extLst>
            <a:ext uri="{FF2B5EF4-FFF2-40B4-BE49-F238E27FC236}">
              <a16:creationId xmlns:a16="http://schemas.microsoft.com/office/drawing/2014/main" id="{00000000-0008-0000-0600-000039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a:extLst>
            <a:ext uri="{FF2B5EF4-FFF2-40B4-BE49-F238E27FC236}">
              <a16:creationId xmlns:a16="http://schemas.microsoft.com/office/drawing/2014/main" id="{00000000-0008-0000-0600-00004C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公債費グラフ枠">
          <a:extLst>
            <a:ext uri="{FF2B5EF4-FFF2-40B4-BE49-F238E27FC236}">
              <a16:creationId xmlns:a16="http://schemas.microsoft.com/office/drawing/2014/main" id="{00000000-0008-0000-06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139370</xdr:rowOff>
    </xdr:from>
    <xdr:to>
      <xdr:col>85</xdr:col>
      <xdr:colOff>126364</xdr:colOff>
      <xdr:row>79</xdr:row>
      <xdr:rowOff>91211</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6317595" y="11969420"/>
          <a:ext cx="1269" cy="1666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95038</xdr:rowOff>
    </xdr:from>
    <xdr:ext cx="534377" cy="259045"/>
    <xdr:sp macro="" textlink="">
      <xdr:nvSpPr>
        <xdr:cNvPr id="622" name="公債費最小値テキスト">
          <a:extLst>
            <a:ext uri="{FF2B5EF4-FFF2-40B4-BE49-F238E27FC236}">
              <a16:creationId xmlns:a16="http://schemas.microsoft.com/office/drawing/2014/main" id="{00000000-0008-0000-0600-00006E020000}"/>
            </a:ext>
          </a:extLst>
        </xdr:cNvPr>
        <xdr:cNvSpPr txBox="1"/>
      </xdr:nvSpPr>
      <xdr:spPr>
        <a:xfrm>
          <a:off x="16370300" y="13639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91211</xdr:rowOff>
    </xdr:from>
    <xdr:to>
      <xdr:col>86</xdr:col>
      <xdr:colOff>25400</xdr:colOff>
      <xdr:row>79</xdr:row>
      <xdr:rowOff>91211</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6230600" y="13635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86047</xdr:rowOff>
    </xdr:from>
    <xdr:ext cx="599010" cy="259045"/>
    <xdr:sp macro="" textlink="">
      <xdr:nvSpPr>
        <xdr:cNvPr id="624" name="公債費最大値テキスト">
          <a:extLst>
            <a:ext uri="{FF2B5EF4-FFF2-40B4-BE49-F238E27FC236}">
              <a16:creationId xmlns:a16="http://schemas.microsoft.com/office/drawing/2014/main" id="{00000000-0008-0000-0600-000070020000}"/>
            </a:ext>
          </a:extLst>
        </xdr:cNvPr>
        <xdr:cNvSpPr txBox="1"/>
      </xdr:nvSpPr>
      <xdr:spPr>
        <a:xfrm>
          <a:off x="16370300" y="11744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139370</xdr:rowOff>
    </xdr:from>
    <xdr:to>
      <xdr:col>86</xdr:col>
      <xdr:colOff>25400</xdr:colOff>
      <xdr:row>69</xdr:row>
      <xdr:rowOff>139370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1969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100888</xdr:rowOff>
    </xdr:from>
    <xdr:to>
      <xdr:col>85</xdr:col>
      <xdr:colOff>127000</xdr:colOff>
      <xdr:row>78</xdr:row>
      <xdr:rowOff>9437</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5481300" y="13302538"/>
          <a:ext cx="838200" cy="79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27753</xdr:rowOff>
    </xdr:from>
    <xdr:ext cx="534377" cy="259045"/>
    <xdr:sp macro="" textlink="">
      <xdr:nvSpPr>
        <xdr:cNvPr id="627" name="公債費平均値テキスト">
          <a:extLst>
            <a:ext uri="{FF2B5EF4-FFF2-40B4-BE49-F238E27FC236}">
              <a16:creationId xmlns:a16="http://schemas.microsoft.com/office/drawing/2014/main" id="{00000000-0008-0000-0600-000073020000}"/>
            </a:ext>
          </a:extLst>
        </xdr:cNvPr>
        <xdr:cNvSpPr txBox="1"/>
      </xdr:nvSpPr>
      <xdr:spPr>
        <a:xfrm>
          <a:off x="16370300" y="12715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4876</xdr:rowOff>
    </xdr:from>
    <xdr:to>
      <xdr:col>85</xdr:col>
      <xdr:colOff>177800</xdr:colOff>
      <xdr:row>75</xdr:row>
      <xdr:rowOff>106476</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6268700" y="12863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4724</xdr:rowOff>
    </xdr:from>
    <xdr:to>
      <xdr:col>81</xdr:col>
      <xdr:colOff>50800</xdr:colOff>
      <xdr:row>78</xdr:row>
      <xdr:rowOff>9437</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4592300" y="13377824"/>
          <a:ext cx="889000" cy="4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37414</xdr:rowOff>
    </xdr:from>
    <xdr:to>
      <xdr:col>81</xdr:col>
      <xdr:colOff>101600</xdr:colOff>
      <xdr:row>75</xdr:row>
      <xdr:rowOff>139014</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5430500" y="1289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155541</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14111" y="12671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129832</xdr:rowOff>
    </xdr:from>
    <xdr:to>
      <xdr:col>76</xdr:col>
      <xdr:colOff>114300</xdr:colOff>
      <xdr:row>78</xdr:row>
      <xdr:rowOff>4724</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3703300" y="13331482"/>
          <a:ext cx="889000" cy="46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141021</xdr:rowOff>
    </xdr:from>
    <xdr:to>
      <xdr:col>76</xdr:col>
      <xdr:colOff>165100</xdr:colOff>
      <xdr:row>75</xdr:row>
      <xdr:rowOff>71171</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4541500" y="12828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87698</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325111" y="12603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102070</xdr:rowOff>
    </xdr:from>
    <xdr:to>
      <xdr:col>71</xdr:col>
      <xdr:colOff>177800</xdr:colOff>
      <xdr:row>77</xdr:row>
      <xdr:rowOff>129832</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2814300" y="13303720"/>
          <a:ext cx="889000" cy="27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18656</xdr:rowOff>
    </xdr:from>
    <xdr:to>
      <xdr:col>72</xdr:col>
      <xdr:colOff>38100</xdr:colOff>
      <xdr:row>75</xdr:row>
      <xdr:rowOff>120256</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3652500" y="12877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136783</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436111" y="12652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158712</xdr:rowOff>
    </xdr:from>
    <xdr:to>
      <xdr:col>67</xdr:col>
      <xdr:colOff>101600</xdr:colOff>
      <xdr:row>75</xdr:row>
      <xdr:rowOff>88862</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2763500" y="12846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105389</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547111" y="12621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50088</xdr:rowOff>
    </xdr:from>
    <xdr:to>
      <xdr:col>85</xdr:col>
      <xdr:colOff>177800</xdr:colOff>
      <xdr:row>77</xdr:row>
      <xdr:rowOff>151688</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6268700" y="13251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28515</xdr:rowOff>
    </xdr:from>
    <xdr:ext cx="534377" cy="259045"/>
    <xdr:sp macro="" textlink="">
      <xdr:nvSpPr>
        <xdr:cNvPr id="646" name="公債費該当値テキスト">
          <a:extLst>
            <a:ext uri="{FF2B5EF4-FFF2-40B4-BE49-F238E27FC236}">
              <a16:creationId xmlns:a16="http://schemas.microsoft.com/office/drawing/2014/main" id="{00000000-0008-0000-0600-000086020000}"/>
            </a:ext>
          </a:extLst>
        </xdr:cNvPr>
        <xdr:cNvSpPr txBox="1"/>
      </xdr:nvSpPr>
      <xdr:spPr>
        <a:xfrm>
          <a:off x="16370300" y="13230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130087</xdr:rowOff>
    </xdr:from>
    <xdr:to>
      <xdr:col>81</xdr:col>
      <xdr:colOff>101600</xdr:colOff>
      <xdr:row>78</xdr:row>
      <xdr:rowOff>60237</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5430500" y="1333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51364</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5214111" y="13424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125374</xdr:rowOff>
    </xdr:from>
    <xdr:to>
      <xdr:col>76</xdr:col>
      <xdr:colOff>165100</xdr:colOff>
      <xdr:row>78</xdr:row>
      <xdr:rowOff>55524</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4541500" y="1332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46651</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4325111" y="13419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79032</xdr:rowOff>
    </xdr:from>
    <xdr:to>
      <xdr:col>72</xdr:col>
      <xdr:colOff>38100</xdr:colOff>
      <xdr:row>78</xdr:row>
      <xdr:rowOff>9182</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3652500" y="13280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309</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3436111" y="13373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51270</xdr:rowOff>
    </xdr:from>
    <xdr:to>
      <xdr:col>67</xdr:col>
      <xdr:colOff>101600</xdr:colOff>
      <xdr:row>77</xdr:row>
      <xdr:rowOff>152870</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2763500" y="1325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143997</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547111" y="13345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a:extLst>
            <a:ext uri="{FF2B5EF4-FFF2-40B4-BE49-F238E27FC236}">
              <a16:creationId xmlns:a16="http://schemas.microsoft.com/office/drawing/2014/main" id="{00000000-0008-0000-06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45921</xdr:rowOff>
    </xdr:from>
    <xdr:to>
      <xdr:col>85</xdr:col>
      <xdr:colOff>126364</xdr:colOff>
      <xdr:row>98</xdr:row>
      <xdr:rowOff>126098</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6317595" y="15647871"/>
          <a:ext cx="1269" cy="12803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129925</xdr:rowOff>
    </xdr:from>
    <xdr:ext cx="534377" cy="259045"/>
    <xdr:sp macro="" textlink="">
      <xdr:nvSpPr>
        <xdr:cNvPr id="679" name="積立金最小値テキスト">
          <a:extLst>
            <a:ext uri="{FF2B5EF4-FFF2-40B4-BE49-F238E27FC236}">
              <a16:creationId xmlns:a16="http://schemas.microsoft.com/office/drawing/2014/main" id="{00000000-0008-0000-0600-0000A7020000}"/>
            </a:ext>
          </a:extLst>
        </xdr:cNvPr>
        <xdr:cNvSpPr txBox="1"/>
      </xdr:nvSpPr>
      <xdr:spPr>
        <a:xfrm>
          <a:off x="16370300" y="16932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126098</xdr:rowOff>
    </xdr:from>
    <xdr:to>
      <xdr:col>86</xdr:col>
      <xdr:colOff>25400</xdr:colOff>
      <xdr:row>98</xdr:row>
      <xdr:rowOff>126098</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6928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164048</xdr:rowOff>
    </xdr:from>
    <xdr:ext cx="599010" cy="259045"/>
    <xdr:sp macro="" textlink="">
      <xdr:nvSpPr>
        <xdr:cNvPr id="681" name="積立金最大値テキスト">
          <a:extLst>
            <a:ext uri="{FF2B5EF4-FFF2-40B4-BE49-F238E27FC236}">
              <a16:creationId xmlns:a16="http://schemas.microsoft.com/office/drawing/2014/main" id="{00000000-0008-0000-0600-0000A9020000}"/>
            </a:ext>
          </a:extLst>
        </xdr:cNvPr>
        <xdr:cNvSpPr txBox="1"/>
      </xdr:nvSpPr>
      <xdr:spPr>
        <a:xfrm>
          <a:off x="16370300" y="15423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45921</xdr:rowOff>
    </xdr:from>
    <xdr:to>
      <xdr:col>86</xdr:col>
      <xdr:colOff>25400</xdr:colOff>
      <xdr:row>91</xdr:row>
      <xdr:rowOff>45921</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5647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10488</xdr:rowOff>
    </xdr:from>
    <xdr:to>
      <xdr:col>85</xdr:col>
      <xdr:colOff>127000</xdr:colOff>
      <xdr:row>99</xdr:row>
      <xdr:rowOff>5412</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5481300" y="16812588"/>
          <a:ext cx="838200" cy="166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113507</xdr:rowOff>
    </xdr:from>
    <xdr:ext cx="534377" cy="259045"/>
    <xdr:sp macro="" textlink="">
      <xdr:nvSpPr>
        <xdr:cNvPr id="684" name="積立金平均値テキスト">
          <a:extLst>
            <a:ext uri="{FF2B5EF4-FFF2-40B4-BE49-F238E27FC236}">
              <a16:creationId xmlns:a16="http://schemas.microsoft.com/office/drawing/2014/main" id="{00000000-0008-0000-0600-0000AC020000}"/>
            </a:ext>
          </a:extLst>
        </xdr:cNvPr>
        <xdr:cNvSpPr txBox="1"/>
      </xdr:nvSpPr>
      <xdr:spPr>
        <a:xfrm>
          <a:off x="16370300" y="16401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90630</xdr:rowOff>
    </xdr:from>
    <xdr:to>
      <xdr:col>85</xdr:col>
      <xdr:colOff>177800</xdr:colOff>
      <xdr:row>97</xdr:row>
      <xdr:rowOff>20780</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6268700" y="16549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5412</xdr:rowOff>
    </xdr:from>
    <xdr:to>
      <xdr:col>81</xdr:col>
      <xdr:colOff>50800</xdr:colOff>
      <xdr:row>99</xdr:row>
      <xdr:rowOff>36739</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4592300" y="16978962"/>
          <a:ext cx="889000" cy="31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75656</xdr:rowOff>
    </xdr:from>
    <xdr:to>
      <xdr:col>81</xdr:col>
      <xdr:colOff>101600</xdr:colOff>
      <xdr:row>98</xdr:row>
      <xdr:rowOff>5806</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5430500" y="16706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22333</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14111" y="16481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2327</xdr:rowOff>
    </xdr:from>
    <xdr:to>
      <xdr:col>76</xdr:col>
      <xdr:colOff>114300</xdr:colOff>
      <xdr:row>99</xdr:row>
      <xdr:rowOff>36739</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3703300" y="16975877"/>
          <a:ext cx="889000" cy="34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35195</xdr:rowOff>
    </xdr:from>
    <xdr:to>
      <xdr:col>76</xdr:col>
      <xdr:colOff>165100</xdr:colOff>
      <xdr:row>97</xdr:row>
      <xdr:rowOff>136795</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4541500" y="1666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153322</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325111" y="16441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144690</xdr:rowOff>
    </xdr:from>
    <xdr:to>
      <xdr:col>71</xdr:col>
      <xdr:colOff>177800</xdr:colOff>
      <xdr:row>99</xdr:row>
      <xdr:rowOff>2327</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a:off x="12814300" y="16946790"/>
          <a:ext cx="889000" cy="29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163592</xdr:rowOff>
    </xdr:from>
    <xdr:to>
      <xdr:col>72</xdr:col>
      <xdr:colOff>38100</xdr:colOff>
      <xdr:row>97</xdr:row>
      <xdr:rowOff>93742</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3652500" y="1662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110269</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436111" y="16398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152054</xdr:rowOff>
    </xdr:from>
    <xdr:to>
      <xdr:col>67</xdr:col>
      <xdr:colOff>101600</xdr:colOff>
      <xdr:row>97</xdr:row>
      <xdr:rowOff>82204</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2763500" y="16611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98731</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547111" y="16386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131138</xdr:rowOff>
    </xdr:from>
    <xdr:to>
      <xdr:col>85</xdr:col>
      <xdr:colOff>177800</xdr:colOff>
      <xdr:row>98</xdr:row>
      <xdr:rowOff>61288</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6268700" y="16761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46065</xdr:rowOff>
    </xdr:from>
    <xdr:ext cx="534377" cy="259045"/>
    <xdr:sp macro="" textlink="">
      <xdr:nvSpPr>
        <xdr:cNvPr id="703" name="積立金該当値テキスト">
          <a:extLst>
            <a:ext uri="{FF2B5EF4-FFF2-40B4-BE49-F238E27FC236}">
              <a16:creationId xmlns:a16="http://schemas.microsoft.com/office/drawing/2014/main" id="{00000000-0008-0000-0600-0000BF020000}"/>
            </a:ext>
          </a:extLst>
        </xdr:cNvPr>
        <xdr:cNvSpPr txBox="1"/>
      </xdr:nvSpPr>
      <xdr:spPr>
        <a:xfrm>
          <a:off x="16370300" y="16676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126062</xdr:rowOff>
    </xdr:from>
    <xdr:to>
      <xdr:col>81</xdr:col>
      <xdr:colOff>101600</xdr:colOff>
      <xdr:row>99</xdr:row>
      <xdr:rowOff>56212</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5430500" y="16928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47339</xdr:rowOff>
    </xdr:from>
    <xdr:ext cx="469744"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5246428" y="17020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157389</xdr:rowOff>
    </xdr:from>
    <xdr:to>
      <xdr:col>76</xdr:col>
      <xdr:colOff>165100</xdr:colOff>
      <xdr:row>99</xdr:row>
      <xdr:rowOff>87539</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4541500" y="16959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78666</xdr:rowOff>
    </xdr:from>
    <xdr:ext cx="469744"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4357428" y="17052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122977</xdr:rowOff>
    </xdr:from>
    <xdr:to>
      <xdr:col>72</xdr:col>
      <xdr:colOff>38100</xdr:colOff>
      <xdr:row>99</xdr:row>
      <xdr:rowOff>53127</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3652500" y="16925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44254</xdr:rowOff>
    </xdr:from>
    <xdr:ext cx="469744"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3468428" y="17017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93890</xdr:rowOff>
    </xdr:from>
    <xdr:to>
      <xdr:col>67</xdr:col>
      <xdr:colOff>101600</xdr:colOff>
      <xdr:row>99</xdr:row>
      <xdr:rowOff>24040</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2763500" y="16895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15167</xdr:rowOff>
    </xdr:from>
    <xdr:ext cx="469744"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2579428" y="16988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a:extLst>
            <a:ext uri="{FF2B5EF4-FFF2-40B4-BE49-F238E27FC236}">
              <a16:creationId xmlns:a16="http://schemas.microsoft.com/office/drawing/2014/main" id="{00000000-0008-0000-0600-0000E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34968</xdr:rowOff>
    </xdr:from>
    <xdr:to>
      <xdr:col>116</xdr:col>
      <xdr:colOff>62864</xdr:colOff>
      <xdr:row>39</xdr:row>
      <xdr:rowOff>98878</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flipV="1">
          <a:off x="22159595" y="5349918"/>
          <a:ext cx="1269" cy="1435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8" name="投資及び出資金最小値テキスト">
          <a:extLst>
            <a:ext uri="{FF2B5EF4-FFF2-40B4-BE49-F238E27FC236}">
              <a16:creationId xmlns:a16="http://schemas.microsoft.com/office/drawing/2014/main" id="{00000000-0008-0000-0600-0000E2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153095</xdr:rowOff>
    </xdr:from>
    <xdr:ext cx="534377" cy="259045"/>
    <xdr:sp macro="" textlink="">
      <xdr:nvSpPr>
        <xdr:cNvPr id="740" name="投資及び出資金最大値テキスト">
          <a:extLst>
            <a:ext uri="{FF2B5EF4-FFF2-40B4-BE49-F238E27FC236}">
              <a16:creationId xmlns:a16="http://schemas.microsoft.com/office/drawing/2014/main" id="{00000000-0008-0000-0600-0000E4020000}"/>
            </a:ext>
          </a:extLst>
        </xdr:cNvPr>
        <xdr:cNvSpPr txBox="1"/>
      </xdr:nvSpPr>
      <xdr:spPr>
        <a:xfrm>
          <a:off x="22212300" y="5125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34968</xdr:rowOff>
    </xdr:from>
    <xdr:to>
      <xdr:col>116</xdr:col>
      <xdr:colOff>152400</xdr:colOff>
      <xdr:row>31</xdr:row>
      <xdr:rowOff>34968</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5349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139340</xdr:rowOff>
    </xdr:from>
    <xdr:ext cx="469744" cy="259045"/>
    <xdr:sp macro="" textlink="">
      <xdr:nvSpPr>
        <xdr:cNvPr id="743" name="投資及び出資金平均値テキスト">
          <a:extLst>
            <a:ext uri="{FF2B5EF4-FFF2-40B4-BE49-F238E27FC236}">
              <a16:creationId xmlns:a16="http://schemas.microsoft.com/office/drawing/2014/main" id="{00000000-0008-0000-0600-0000E7020000}"/>
            </a:ext>
          </a:extLst>
        </xdr:cNvPr>
        <xdr:cNvSpPr txBox="1"/>
      </xdr:nvSpPr>
      <xdr:spPr>
        <a:xfrm>
          <a:off x="22212300" y="64829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116463</xdr:rowOff>
    </xdr:from>
    <xdr:to>
      <xdr:col>116</xdr:col>
      <xdr:colOff>114300</xdr:colOff>
      <xdr:row>39</xdr:row>
      <xdr:rowOff>46613</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2110700" y="6631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97082</xdr:rowOff>
    </xdr:from>
    <xdr:to>
      <xdr:col>111</xdr:col>
      <xdr:colOff>177800</xdr:colOff>
      <xdr:row>39</xdr:row>
      <xdr:rowOff>98878</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0434300" y="6783632"/>
          <a:ext cx="889000" cy="1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122994</xdr:rowOff>
    </xdr:from>
    <xdr:to>
      <xdr:col>112</xdr:col>
      <xdr:colOff>38100</xdr:colOff>
      <xdr:row>39</xdr:row>
      <xdr:rowOff>53144</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1272500" y="6638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69671</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088428" y="6413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97082</xdr:rowOff>
    </xdr:from>
    <xdr:to>
      <xdr:col>107</xdr:col>
      <xdr:colOff>50800</xdr:colOff>
      <xdr:row>39</xdr:row>
      <xdr:rowOff>97115</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flipV="1">
          <a:off x="19545300" y="6783632"/>
          <a:ext cx="889000" cy="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162640</xdr:rowOff>
    </xdr:from>
    <xdr:to>
      <xdr:col>107</xdr:col>
      <xdr:colOff>101600</xdr:colOff>
      <xdr:row>39</xdr:row>
      <xdr:rowOff>92790</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0383500" y="6677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109317</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199428" y="6452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97115</xdr:rowOff>
    </xdr:from>
    <xdr:to>
      <xdr:col>102</xdr:col>
      <xdr:colOff>114300</xdr:colOff>
      <xdr:row>39</xdr:row>
      <xdr:rowOff>97148</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flipV="1">
          <a:off x="18656300" y="6783665"/>
          <a:ext cx="889000" cy="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111792</xdr:rowOff>
    </xdr:from>
    <xdr:to>
      <xdr:col>102</xdr:col>
      <xdr:colOff>165100</xdr:colOff>
      <xdr:row>39</xdr:row>
      <xdr:rowOff>41942</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9494500" y="662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58470</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10428" y="6402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13233</xdr:rowOff>
    </xdr:from>
    <xdr:to>
      <xdr:col>98</xdr:col>
      <xdr:colOff>38100</xdr:colOff>
      <xdr:row>39</xdr:row>
      <xdr:rowOff>114833</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8605500" y="6699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131360</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421428" y="6475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2" name="投資及び出資金該当値テキスト">
          <a:extLst>
            <a:ext uri="{FF2B5EF4-FFF2-40B4-BE49-F238E27FC236}">
              <a16:creationId xmlns:a16="http://schemas.microsoft.com/office/drawing/2014/main" id="{00000000-0008-0000-0600-0000FA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46282</xdr:rowOff>
    </xdr:from>
    <xdr:to>
      <xdr:col>107</xdr:col>
      <xdr:colOff>101600</xdr:colOff>
      <xdr:row>39</xdr:row>
      <xdr:rowOff>147882</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0383500" y="673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139009</xdr:rowOff>
    </xdr:from>
    <xdr:ext cx="313932"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0277333" y="68255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46315</xdr:rowOff>
    </xdr:from>
    <xdr:to>
      <xdr:col>102</xdr:col>
      <xdr:colOff>165100</xdr:colOff>
      <xdr:row>39</xdr:row>
      <xdr:rowOff>147915</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9494500" y="673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139042</xdr:rowOff>
    </xdr:from>
    <xdr:ext cx="313932"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9388333" y="68255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46348</xdr:rowOff>
    </xdr:from>
    <xdr:to>
      <xdr:col>98</xdr:col>
      <xdr:colOff>38100</xdr:colOff>
      <xdr:row>39</xdr:row>
      <xdr:rowOff>147948</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8605500" y="6732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139075</xdr:rowOff>
    </xdr:from>
    <xdr:ext cx="313932"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499333" y="68256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貸付金グラフ枠">
          <a:extLst>
            <a:ext uri="{FF2B5EF4-FFF2-40B4-BE49-F238E27FC236}">
              <a16:creationId xmlns:a16="http://schemas.microsoft.com/office/drawing/2014/main" id="{00000000-0008-0000-06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133848</xdr:rowOff>
    </xdr:from>
    <xdr:to>
      <xdr:col>116</xdr:col>
      <xdr:colOff>62864</xdr:colOff>
      <xdr:row>58</xdr:row>
      <xdr:rowOff>139700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2159595" y="8877798"/>
          <a:ext cx="1269" cy="1206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3" name="貸付金最小値テキスト">
          <a:extLst>
            <a:ext uri="{FF2B5EF4-FFF2-40B4-BE49-F238E27FC236}">
              <a16:creationId xmlns:a16="http://schemas.microsoft.com/office/drawing/2014/main" id="{00000000-0008-0000-0600-000019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80525</xdr:rowOff>
    </xdr:from>
    <xdr:ext cx="534377" cy="259045"/>
    <xdr:sp macro="" textlink="">
      <xdr:nvSpPr>
        <xdr:cNvPr id="795" name="貸付金最大値テキスト">
          <a:extLst>
            <a:ext uri="{FF2B5EF4-FFF2-40B4-BE49-F238E27FC236}">
              <a16:creationId xmlns:a16="http://schemas.microsoft.com/office/drawing/2014/main" id="{00000000-0008-0000-0600-00001B030000}"/>
            </a:ext>
          </a:extLst>
        </xdr:cNvPr>
        <xdr:cNvSpPr txBox="1"/>
      </xdr:nvSpPr>
      <xdr:spPr>
        <a:xfrm>
          <a:off x="22212300" y="865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133848</xdr:rowOff>
    </xdr:from>
    <xdr:to>
      <xdr:col>116</xdr:col>
      <xdr:colOff>152400</xdr:colOff>
      <xdr:row>51</xdr:row>
      <xdr:rowOff>133848</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2072600" y="8877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57679</xdr:rowOff>
    </xdr:from>
    <xdr:to>
      <xdr:col>116</xdr:col>
      <xdr:colOff>63500</xdr:colOff>
      <xdr:row>58</xdr:row>
      <xdr:rowOff>59324</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21323300" y="10001779"/>
          <a:ext cx="838200" cy="1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2323</xdr:rowOff>
    </xdr:from>
    <xdr:ext cx="469744" cy="259045"/>
    <xdr:sp macro="" textlink="">
      <xdr:nvSpPr>
        <xdr:cNvPr id="798" name="貸付金平均値テキスト">
          <a:extLst>
            <a:ext uri="{FF2B5EF4-FFF2-40B4-BE49-F238E27FC236}">
              <a16:creationId xmlns:a16="http://schemas.microsoft.com/office/drawing/2014/main" id="{00000000-0008-0000-0600-00001E030000}"/>
            </a:ext>
          </a:extLst>
        </xdr:cNvPr>
        <xdr:cNvSpPr txBox="1"/>
      </xdr:nvSpPr>
      <xdr:spPr>
        <a:xfrm>
          <a:off x="22212300" y="97749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150896</xdr:rowOff>
    </xdr:from>
    <xdr:to>
      <xdr:col>116</xdr:col>
      <xdr:colOff>114300</xdr:colOff>
      <xdr:row>58</xdr:row>
      <xdr:rowOff>81046</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2110700" y="9923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59324</xdr:rowOff>
    </xdr:from>
    <xdr:to>
      <xdr:col>111</xdr:col>
      <xdr:colOff>177800</xdr:colOff>
      <xdr:row>58</xdr:row>
      <xdr:rowOff>62342</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20434300" y="10003424"/>
          <a:ext cx="889000" cy="3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42357</xdr:rowOff>
    </xdr:from>
    <xdr:to>
      <xdr:col>112</xdr:col>
      <xdr:colOff>38100</xdr:colOff>
      <xdr:row>57</xdr:row>
      <xdr:rowOff>143957</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1272500" y="9815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160484</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1088428" y="9590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62342</xdr:rowOff>
    </xdr:from>
    <xdr:to>
      <xdr:col>107</xdr:col>
      <xdr:colOff>50800</xdr:colOff>
      <xdr:row>58</xdr:row>
      <xdr:rowOff>64491</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19545300" y="10006442"/>
          <a:ext cx="889000" cy="2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141204</xdr:rowOff>
    </xdr:from>
    <xdr:to>
      <xdr:col>107</xdr:col>
      <xdr:colOff>101600</xdr:colOff>
      <xdr:row>57</xdr:row>
      <xdr:rowOff>71354</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0383500" y="9742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87881</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199428" y="9517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64491</xdr:rowOff>
    </xdr:from>
    <xdr:to>
      <xdr:col>102</xdr:col>
      <xdr:colOff>114300</xdr:colOff>
      <xdr:row>58</xdr:row>
      <xdr:rowOff>65268</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flipV="1">
          <a:off x="18656300" y="10008591"/>
          <a:ext cx="889000" cy="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58268</xdr:rowOff>
    </xdr:from>
    <xdr:to>
      <xdr:col>102</xdr:col>
      <xdr:colOff>165100</xdr:colOff>
      <xdr:row>57</xdr:row>
      <xdr:rowOff>159868</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9494500" y="9830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4945</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310428" y="9606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40894</xdr:rowOff>
    </xdr:from>
    <xdr:to>
      <xdr:col>98</xdr:col>
      <xdr:colOff>38100</xdr:colOff>
      <xdr:row>57</xdr:row>
      <xdr:rowOff>142494</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18605500" y="9813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159021</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21428" y="9588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6879</xdr:rowOff>
    </xdr:from>
    <xdr:to>
      <xdr:col>116</xdr:col>
      <xdr:colOff>114300</xdr:colOff>
      <xdr:row>58</xdr:row>
      <xdr:rowOff>108479</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2110700" y="9950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129324</xdr:rowOff>
    </xdr:from>
    <xdr:ext cx="469744" cy="259045"/>
    <xdr:sp macro="" textlink="">
      <xdr:nvSpPr>
        <xdr:cNvPr id="817" name="貸付金該当値テキスト">
          <a:extLst>
            <a:ext uri="{FF2B5EF4-FFF2-40B4-BE49-F238E27FC236}">
              <a16:creationId xmlns:a16="http://schemas.microsoft.com/office/drawing/2014/main" id="{00000000-0008-0000-0600-000031030000}"/>
            </a:ext>
          </a:extLst>
        </xdr:cNvPr>
        <xdr:cNvSpPr txBox="1"/>
      </xdr:nvSpPr>
      <xdr:spPr>
        <a:xfrm>
          <a:off x="22212300" y="9901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8524</xdr:rowOff>
    </xdr:from>
    <xdr:to>
      <xdr:col>112</xdr:col>
      <xdr:colOff>38100</xdr:colOff>
      <xdr:row>58</xdr:row>
      <xdr:rowOff>110124</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1272500" y="995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101251</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1088428" y="10045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11542</xdr:rowOff>
    </xdr:from>
    <xdr:to>
      <xdr:col>107</xdr:col>
      <xdr:colOff>101600</xdr:colOff>
      <xdr:row>58</xdr:row>
      <xdr:rowOff>113142</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0383500" y="9955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104269</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0199428" y="10048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13691</xdr:rowOff>
    </xdr:from>
    <xdr:to>
      <xdr:col>102</xdr:col>
      <xdr:colOff>165100</xdr:colOff>
      <xdr:row>58</xdr:row>
      <xdr:rowOff>115291</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9494500" y="9957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106418</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9310428" y="10050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14468</xdr:rowOff>
    </xdr:from>
    <xdr:to>
      <xdr:col>98</xdr:col>
      <xdr:colOff>38100</xdr:colOff>
      <xdr:row>58</xdr:row>
      <xdr:rowOff>116068</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18605500" y="9958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107195</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421428" y="10051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1" name="繰出金グラフ枠">
          <a:extLst>
            <a:ext uri="{FF2B5EF4-FFF2-40B4-BE49-F238E27FC236}">
              <a16:creationId xmlns:a16="http://schemas.microsoft.com/office/drawing/2014/main" id="{00000000-0008-0000-0600-000053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26967</xdr:rowOff>
    </xdr:from>
    <xdr:to>
      <xdr:col>116</xdr:col>
      <xdr:colOff>62864</xdr:colOff>
      <xdr:row>79</xdr:row>
      <xdr:rowOff>66875</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2159595" y="12199917"/>
          <a:ext cx="1269" cy="1411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70702</xdr:rowOff>
    </xdr:from>
    <xdr:ext cx="534377" cy="259045"/>
    <xdr:sp macro="" textlink="">
      <xdr:nvSpPr>
        <xdr:cNvPr id="853" name="繰出金最小値テキスト">
          <a:extLst>
            <a:ext uri="{FF2B5EF4-FFF2-40B4-BE49-F238E27FC236}">
              <a16:creationId xmlns:a16="http://schemas.microsoft.com/office/drawing/2014/main" id="{00000000-0008-0000-0600-000055030000}"/>
            </a:ext>
          </a:extLst>
        </xdr:cNvPr>
        <xdr:cNvSpPr txBox="1"/>
      </xdr:nvSpPr>
      <xdr:spPr>
        <a:xfrm>
          <a:off x="22212300" y="13615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66875</xdr:rowOff>
    </xdr:from>
    <xdr:to>
      <xdr:col>116</xdr:col>
      <xdr:colOff>152400</xdr:colOff>
      <xdr:row>79</xdr:row>
      <xdr:rowOff>66875</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2072600" y="1361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145094</xdr:rowOff>
    </xdr:from>
    <xdr:ext cx="599010" cy="259045"/>
    <xdr:sp macro="" textlink="">
      <xdr:nvSpPr>
        <xdr:cNvPr id="855" name="繰出金最大値テキスト">
          <a:extLst>
            <a:ext uri="{FF2B5EF4-FFF2-40B4-BE49-F238E27FC236}">
              <a16:creationId xmlns:a16="http://schemas.microsoft.com/office/drawing/2014/main" id="{00000000-0008-0000-0600-000057030000}"/>
            </a:ext>
          </a:extLst>
        </xdr:cNvPr>
        <xdr:cNvSpPr txBox="1"/>
      </xdr:nvSpPr>
      <xdr:spPr>
        <a:xfrm>
          <a:off x="22212300" y="11975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26967</xdr:rowOff>
    </xdr:from>
    <xdr:to>
      <xdr:col>116</xdr:col>
      <xdr:colOff>152400</xdr:colOff>
      <xdr:row>71</xdr:row>
      <xdr:rowOff>26967</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2072600" y="12199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93866</xdr:rowOff>
    </xdr:from>
    <xdr:to>
      <xdr:col>116</xdr:col>
      <xdr:colOff>63500</xdr:colOff>
      <xdr:row>75</xdr:row>
      <xdr:rowOff>28829</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21323300" y="12781166"/>
          <a:ext cx="838200" cy="106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45545</xdr:rowOff>
    </xdr:from>
    <xdr:ext cx="534377" cy="259045"/>
    <xdr:sp macro="" textlink="">
      <xdr:nvSpPr>
        <xdr:cNvPr id="858" name="繰出金平均値テキスト">
          <a:extLst>
            <a:ext uri="{FF2B5EF4-FFF2-40B4-BE49-F238E27FC236}">
              <a16:creationId xmlns:a16="http://schemas.microsoft.com/office/drawing/2014/main" id="{00000000-0008-0000-0600-00005A030000}"/>
            </a:ext>
          </a:extLst>
        </xdr:cNvPr>
        <xdr:cNvSpPr txBox="1"/>
      </xdr:nvSpPr>
      <xdr:spPr>
        <a:xfrm>
          <a:off x="22212300" y="130757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67118</xdr:rowOff>
    </xdr:from>
    <xdr:to>
      <xdr:col>116</xdr:col>
      <xdr:colOff>114300</xdr:colOff>
      <xdr:row>76</xdr:row>
      <xdr:rowOff>168718</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2110700" y="1309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8908</xdr:rowOff>
    </xdr:from>
    <xdr:to>
      <xdr:col>111</xdr:col>
      <xdr:colOff>177800</xdr:colOff>
      <xdr:row>75</xdr:row>
      <xdr:rowOff>28829</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0434300" y="12867658"/>
          <a:ext cx="889000" cy="19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69028</xdr:rowOff>
    </xdr:from>
    <xdr:to>
      <xdr:col>112</xdr:col>
      <xdr:colOff>38100</xdr:colOff>
      <xdr:row>76</xdr:row>
      <xdr:rowOff>170628</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1272500" y="1309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161755</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056111" y="13191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8908</xdr:rowOff>
    </xdr:from>
    <xdr:to>
      <xdr:col>107</xdr:col>
      <xdr:colOff>50800</xdr:colOff>
      <xdr:row>75</xdr:row>
      <xdr:rowOff>109541</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19545300" y="12867658"/>
          <a:ext cx="889000" cy="100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58365</xdr:rowOff>
    </xdr:from>
    <xdr:to>
      <xdr:col>107</xdr:col>
      <xdr:colOff>101600</xdr:colOff>
      <xdr:row>76</xdr:row>
      <xdr:rowOff>159965</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20383500" y="1308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151092</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0167111" y="13181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109541</xdr:rowOff>
    </xdr:from>
    <xdr:to>
      <xdr:col>102</xdr:col>
      <xdr:colOff>114300</xdr:colOff>
      <xdr:row>75</xdr:row>
      <xdr:rowOff>131389</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flipV="1">
          <a:off x="18656300" y="12968291"/>
          <a:ext cx="889000" cy="21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13151</xdr:rowOff>
    </xdr:from>
    <xdr:to>
      <xdr:col>102</xdr:col>
      <xdr:colOff>165100</xdr:colOff>
      <xdr:row>76</xdr:row>
      <xdr:rowOff>114751</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19494500" y="1304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105878</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278111" y="13136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21561</xdr:rowOff>
    </xdr:from>
    <xdr:to>
      <xdr:col>98</xdr:col>
      <xdr:colOff>38100</xdr:colOff>
      <xdr:row>76</xdr:row>
      <xdr:rowOff>123161</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8605500" y="13051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114288</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389111" y="13144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43066</xdr:rowOff>
    </xdr:from>
    <xdr:to>
      <xdr:col>116</xdr:col>
      <xdr:colOff>114300</xdr:colOff>
      <xdr:row>74</xdr:row>
      <xdr:rowOff>144666</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2110700" y="12730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65943</xdr:rowOff>
    </xdr:from>
    <xdr:ext cx="534377" cy="259045"/>
    <xdr:sp macro="" textlink="">
      <xdr:nvSpPr>
        <xdr:cNvPr id="877" name="繰出金該当値テキスト">
          <a:extLst>
            <a:ext uri="{FF2B5EF4-FFF2-40B4-BE49-F238E27FC236}">
              <a16:creationId xmlns:a16="http://schemas.microsoft.com/office/drawing/2014/main" id="{00000000-0008-0000-0600-00006D030000}"/>
            </a:ext>
          </a:extLst>
        </xdr:cNvPr>
        <xdr:cNvSpPr txBox="1"/>
      </xdr:nvSpPr>
      <xdr:spPr>
        <a:xfrm>
          <a:off x="22212300" y="12581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149479</xdr:rowOff>
    </xdr:from>
    <xdr:to>
      <xdr:col>112</xdr:col>
      <xdr:colOff>38100</xdr:colOff>
      <xdr:row>75</xdr:row>
      <xdr:rowOff>79629</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1272500" y="12836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96156</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1056111" y="12612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129558</xdr:rowOff>
    </xdr:from>
    <xdr:to>
      <xdr:col>107</xdr:col>
      <xdr:colOff>101600</xdr:colOff>
      <xdr:row>75</xdr:row>
      <xdr:rowOff>59708</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0383500" y="12816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76235</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0167111" y="12592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58741</xdr:rowOff>
    </xdr:from>
    <xdr:to>
      <xdr:col>102</xdr:col>
      <xdr:colOff>165100</xdr:colOff>
      <xdr:row>75</xdr:row>
      <xdr:rowOff>160341</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19494500" y="12917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5418</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9278111" y="12692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80589</xdr:rowOff>
    </xdr:from>
    <xdr:to>
      <xdr:col>98</xdr:col>
      <xdr:colOff>38100</xdr:colOff>
      <xdr:row>76</xdr:row>
      <xdr:rowOff>10739</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8605500" y="1293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27266</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389111" y="12714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0" name="前年度繰上充用金グラフ枠">
          <a:extLst>
            <a:ext uri="{FF2B5EF4-FFF2-40B4-BE49-F238E27FC236}">
              <a16:creationId xmlns:a16="http://schemas.microsoft.com/office/drawing/2014/main" id="{00000000-0008-0000-0600-000084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2" name="前年度繰上充用金最小値テキスト">
          <a:extLst>
            <a:ext uri="{FF2B5EF4-FFF2-40B4-BE49-F238E27FC236}">
              <a16:creationId xmlns:a16="http://schemas.microsoft.com/office/drawing/2014/main" id="{00000000-0008-0000-0600-000086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4" name="前年度繰上充用金最大値テキスト">
          <a:extLst>
            <a:ext uri="{FF2B5EF4-FFF2-40B4-BE49-F238E27FC236}">
              <a16:creationId xmlns:a16="http://schemas.microsoft.com/office/drawing/2014/main" id="{00000000-0008-0000-0600-000088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7" name="前年度繰上充用金平均値テキスト">
          <a:extLst>
            <a:ext uri="{FF2B5EF4-FFF2-40B4-BE49-F238E27FC236}">
              <a16:creationId xmlns:a16="http://schemas.microsoft.com/office/drawing/2014/main" id="{00000000-0008-0000-0600-00008B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6" name="前年度繰上充用金該当値テキスト">
          <a:extLst>
            <a:ext uri="{FF2B5EF4-FFF2-40B4-BE49-F238E27FC236}">
              <a16:creationId xmlns:a16="http://schemas.microsoft.com/office/drawing/2014/main" id="{00000000-0008-0000-0600-00009E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人件費は人口減少等の影響で</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住民１人あたりの金額は若干の微増で</a:t>
          </a: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推移している。類似団体平均との比較においても、ほぼ同様の経年変化をしていることから、当町特有の要因はほとんどないと考えている。また、全国平均や青森県平均よりは高水準であるものの類似団体比較ではコストを抑えている状況にあるといえる。</a:t>
          </a:r>
          <a:endParaRPr kumimoji="0"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・物件費や</a:t>
          </a: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扶助費について</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も</a:t>
          </a: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人口減少等の影響もあり、住民一人当たりの金額が増加傾向にある。</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今年度物件費が類似団体平均を若干上回ったものの、どちらも類似団体平均とほぼ同水準と言える。</a:t>
          </a: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町では人口減少・少子化対策として</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年度から独自で始めた保育料の完全無償化</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や医療費の無償化等</a:t>
          </a: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、町負担の増と事業効果、国の動向等を見極めて事業を実施していく必要がある。</a:t>
          </a:r>
          <a:endParaRPr kumimoji="0"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普通建設事業費を主とした投資的経費は当町において、これまで対症療法型の維持管理を主体とし、新設・更新・大規模改修等を控えてきたためこれまで低水準で推移してきたが、昨今問題が顕在化している公共施設等の老朽化は当町においても喫緊の課題であり、平成</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年度以降は更新整備を中心に経費が増加している状況であり、平成</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２９</a:t>
          </a: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年度については類似団体平均を超えた。</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endPar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元年～２年にかけて、消防庁舎と防災無線の更新が行われたことで一時的に大幅な増加となったが、３年度は類似団体平均を下回り、</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年度より若干の微増で落ち着いている。</a:t>
          </a: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公共施設等総合管理計画等を踏まえた中長期的な視点から安全とコストのバランスを考えた投資が必要であると考える。</a:t>
          </a:r>
          <a:endParaRPr kumimoji="0"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繰出金については介護保険事業を中心に社会保障に係る特別会計への繰出金や整備が進む下水道事業への繰出金等が増加傾向にあり、また補助費等においては、</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特別定額給付金の減はあるものの、新型コロナ対策関連経費による増により高止まり傾向にある。</a:t>
          </a:r>
          <a:endPar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・公債費については２年度まで減少傾向であったが、過疎債や緊防債などの借入額の大きな起債の償還が始まることから、３年度を境に上昇に転じている。</a:t>
          </a:r>
          <a:endPar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・維持補修費については、大雪の年が続き、３年度は除排雪経費が２億以上となった影響から、除排雪経費が一時的に増加したものであり、今後も天候に左右されるものである。</a:t>
          </a:r>
          <a:endPar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青森県平内町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10,422
10,385
217.09
8,325,715
8,157,029
164,050
4,506,612
7,477,265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69.7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74549</xdr:rowOff>
    </xdr:from>
    <xdr:to>
      <xdr:col>24</xdr:col>
      <xdr:colOff>62865</xdr:colOff>
      <xdr:row>37</xdr:row>
      <xdr:rowOff>116840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89499"/>
          <a:ext cx="1270" cy="1070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120667</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4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116840</xdr:rowOff>
    </xdr:from>
    <xdr:to>
      <xdr:col>24</xdr:col>
      <xdr:colOff>152400</xdr:colOff>
      <xdr:row>37</xdr:row>
      <xdr:rowOff>116840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460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21226</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64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74549</xdr:rowOff>
    </xdr:from>
    <xdr:to>
      <xdr:col>24</xdr:col>
      <xdr:colOff>152400</xdr:colOff>
      <xdr:row>31</xdr:row>
      <xdr:rowOff>74549</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89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1778</xdr:rowOff>
    </xdr:from>
    <xdr:to>
      <xdr:col>24</xdr:col>
      <xdr:colOff>63500</xdr:colOff>
      <xdr:row>34</xdr:row>
      <xdr:rowOff>36068</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5831078"/>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105808</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351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127381</xdr:rowOff>
    </xdr:from>
    <xdr:to>
      <xdr:col>24</xdr:col>
      <xdr:colOff>114300</xdr:colOff>
      <xdr:row>35</xdr:row>
      <xdr:rowOff>57531</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595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29972</xdr:rowOff>
    </xdr:from>
    <xdr:to>
      <xdr:col>19</xdr:col>
      <xdr:colOff>177800</xdr:colOff>
      <xdr:row>34</xdr:row>
      <xdr:rowOff>1778</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516372"/>
          <a:ext cx="889000" cy="31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140716</xdr:rowOff>
    </xdr:from>
    <xdr:to>
      <xdr:col>20</xdr:col>
      <xdr:colOff>38100</xdr:colOff>
      <xdr:row>35</xdr:row>
      <xdr:rowOff>70866</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970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61993</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062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164465</xdr:rowOff>
    </xdr:from>
    <xdr:to>
      <xdr:col>15</xdr:col>
      <xdr:colOff>50800</xdr:colOff>
      <xdr:row>32</xdr:row>
      <xdr:rowOff>29972</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479415"/>
          <a:ext cx="889000" cy="3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124714</xdr:rowOff>
    </xdr:from>
    <xdr:to>
      <xdr:col>15</xdr:col>
      <xdr:colOff>101600</xdr:colOff>
      <xdr:row>34</xdr:row>
      <xdr:rowOff>54864</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78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45991</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875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164465</xdr:rowOff>
    </xdr:from>
    <xdr:to>
      <xdr:col>10</xdr:col>
      <xdr:colOff>114300</xdr:colOff>
      <xdr:row>32</xdr:row>
      <xdr:rowOff>42926</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479415"/>
          <a:ext cx="889000" cy="49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143383</xdr:rowOff>
    </xdr:from>
    <xdr:to>
      <xdr:col>10</xdr:col>
      <xdr:colOff>165100</xdr:colOff>
      <xdr:row>34</xdr:row>
      <xdr:rowOff>73533</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80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64660</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89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4318</xdr:rowOff>
    </xdr:from>
    <xdr:to>
      <xdr:col>6</xdr:col>
      <xdr:colOff>38100</xdr:colOff>
      <xdr:row>34</xdr:row>
      <xdr:rowOff>105918</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833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97045</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926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156718</xdr:rowOff>
    </xdr:from>
    <xdr:to>
      <xdr:col>24</xdr:col>
      <xdr:colOff>114300</xdr:colOff>
      <xdr:row>34</xdr:row>
      <xdr:rowOff>86868</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81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8145</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665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122428</xdr:rowOff>
    </xdr:from>
    <xdr:to>
      <xdr:col>20</xdr:col>
      <xdr:colOff>38100</xdr:colOff>
      <xdr:row>34</xdr:row>
      <xdr:rowOff>52578</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780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69105</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555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150622</xdr:rowOff>
    </xdr:from>
    <xdr:to>
      <xdr:col>15</xdr:col>
      <xdr:colOff>101600</xdr:colOff>
      <xdr:row>32</xdr:row>
      <xdr:rowOff>80772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46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97299</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240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113665</xdr:rowOff>
    </xdr:from>
    <xdr:to>
      <xdr:col>10</xdr:col>
      <xdr:colOff>165100</xdr:colOff>
      <xdr:row>32</xdr:row>
      <xdr:rowOff>43815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42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60342</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203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163576</xdr:rowOff>
    </xdr:from>
    <xdr:to>
      <xdr:col>6</xdr:col>
      <xdr:colOff>38100</xdr:colOff>
      <xdr:row>32</xdr:row>
      <xdr:rowOff>93726</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478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110253</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253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59996</xdr:rowOff>
    </xdr:from>
    <xdr:to>
      <xdr:col>24</xdr:col>
      <xdr:colOff>62865</xdr:colOff>
      <xdr:row>56</xdr:row>
      <xdr:rowOff>139590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632496"/>
          <a:ext cx="1270" cy="1108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143417</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744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139590</xdr:rowOff>
    </xdr:from>
    <xdr:to>
      <xdr:col>24</xdr:col>
      <xdr:colOff>152400</xdr:colOff>
      <xdr:row>56</xdr:row>
      <xdr:rowOff>139590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740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6673</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407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317,433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59996</xdr:rowOff>
    </xdr:from>
    <xdr:to>
      <xdr:col>24</xdr:col>
      <xdr:colOff>152400</xdr:colOff>
      <xdr:row>50</xdr:row>
      <xdr:rowOff>59996</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632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13133</xdr:rowOff>
    </xdr:from>
    <xdr:to>
      <xdr:col>24</xdr:col>
      <xdr:colOff>63500</xdr:colOff>
      <xdr:row>55</xdr:row>
      <xdr:rowOff>130268</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9099983"/>
          <a:ext cx="838200" cy="460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125681</xdr:rowOff>
    </xdr:from>
    <xdr:ext cx="599010"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2125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102804</xdr:rowOff>
    </xdr:from>
    <xdr:to>
      <xdr:col>24</xdr:col>
      <xdr:colOff>114300</xdr:colOff>
      <xdr:row>55</xdr:row>
      <xdr:rowOff>32954</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36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13133</xdr:rowOff>
    </xdr:from>
    <xdr:to>
      <xdr:col>19</xdr:col>
      <xdr:colOff>177800</xdr:colOff>
      <xdr:row>56</xdr:row>
      <xdr:rowOff>45352</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9099983"/>
          <a:ext cx="889000" cy="546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52</xdr:row>
      <xdr:rowOff>94871</xdr:rowOff>
    </xdr:from>
    <xdr:to>
      <xdr:col>20</xdr:col>
      <xdr:colOff>38100</xdr:colOff>
      <xdr:row>53</xdr:row>
      <xdr:rowOff>25021</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010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41548</xdr:rowOff>
    </xdr:from>
    <xdr:ext cx="599010"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497795" y="8785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45352</xdr:rowOff>
    </xdr:from>
    <xdr:to>
      <xdr:col>15</xdr:col>
      <xdr:colOff>50800</xdr:colOff>
      <xdr:row>56</xdr:row>
      <xdr:rowOff>139705</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9646552"/>
          <a:ext cx="889000" cy="94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152926</xdr:rowOff>
    </xdr:from>
    <xdr:to>
      <xdr:col>15</xdr:col>
      <xdr:colOff>101600</xdr:colOff>
      <xdr:row>55</xdr:row>
      <xdr:rowOff>83076</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411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99603</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08795" y="9186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83304</xdr:rowOff>
    </xdr:from>
    <xdr:to>
      <xdr:col>10</xdr:col>
      <xdr:colOff>114300</xdr:colOff>
      <xdr:row>56</xdr:row>
      <xdr:rowOff>139705</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1130300" y="9684504"/>
          <a:ext cx="889000" cy="5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95410</xdr:rowOff>
    </xdr:from>
    <xdr:to>
      <xdr:col>10</xdr:col>
      <xdr:colOff>165100</xdr:colOff>
      <xdr:row>55</xdr:row>
      <xdr:rowOff>25560</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353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42087</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19795" y="9128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126802</xdr:rowOff>
    </xdr:from>
    <xdr:to>
      <xdr:col>6</xdr:col>
      <xdr:colOff>38100</xdr:colOff>
      <xdr:row>55</xdr:row>
      <xdr:rowOff>56952</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38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73479</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30795" y="9160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79468</xdr:rowOff>
    </xdr:from>
    <xdr:to>
      <xdr:col>24</xdr:col>
      <xdr:colOff>114300</xdr:colOff>
      <xdr:row>56</xdr:row>
      <xdr:rowOff>9618</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509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57895</xdr:rowOff>
    </xdr:from>
    <xdr:ext cx="599010"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487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133783</xdr:rowOff>
    </xdr:from>
    <xdr:to>
      <xdr:col>20</xdr:col>
      <xdr:colOff>38100</xdr:colOff>
      <xdr:row>53</xdr:row>
      <xdr:rowOff>63933</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049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55060</xdr:rowOff>
    </xdr:from>
    <xdr:ext cx="59901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497795" y="9141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166002</xdr:rowOff>
    </xdr:from>
    <xdr:to>
      <xdr:col>15</xdr:col>
      <xdr:colOff>101600</xdr:colOff>
      <xdr:row>56</xdr:row>
      <xdr:rowOff>96152</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595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87279</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41111" y="9688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88905</xdr:rowOff>
    </xdr:from>
    <xdr:to>
      <xdr:col>10</xdr:col>
      <xdr:colOff>165100</xdr:colOff>
      <xdr:row>57</xdr:row>
      <xdr:rowOff>19055</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690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10182</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782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32504</xdr:rowOff>
    </xdr:from>
    <xdr:to>
      <xdr:col>6</xdr:col>
      <xdr:colOff>38100</xdr:colOff>
      <xdr:row>56</xdr:row>
      <xdr:rowOff>134104</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633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125231</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726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142106</xdr:rowOff>
    </xdr:from>
    <xdr:to>
      <xdr:col>24</xdr:col>
      <xdr:colOff>62865</xdr:colOff>
      <xdr:row>78</xdr:row>
      <xdr:rowOff>63925</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1972156"/>
          <a:ext cx="1270" cy="1464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67752</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40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63925</xdr:rowOff>
    </xdr:from>
    <xdr:to>
      <xdr:col>24</xdr:col>
      <xdr:colOff>152400</xdr:colOff>
      <xdr:row>78</xdr:row>
      <xdr:rowOff>63925</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37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88783</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747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273,529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142106</xdr:rowOff>
    </xdr:from>
    <xdr:to>
      <xdr:col>24</xdr:col>
      <xdr:colOff>152400</xdr:colOff>
      <xdr:row>69</xdr:row>
      <xdr:rowOff>142106</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1972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109775</xdr:rowOff>
    </xdr:from>
    <xdr:to>
      <xdr:col>24</xdr:col>
      <xdr:colOff>63500</xdr:colOff>
      <xdr:row>77</xdr:row>
      <xdr:rowOff>24006</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2968525"/>
          <a:ext cx="838200" cy="257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136009</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4804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113132</xdr:rowOff>
    </xdr:from>
    <xdr:to>
      <xdr:col>24</xdr:col>
      <xdr:colOff>114300</xdr:colOff>
      <xdr:row>74</xdr:row>
      <xdr:rowOff>43282</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628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24006</xdr:rowOff>
    </xdr:from>
    <xdr:to>
      <xdr:col>19</xdr:col>
      <xdr:colOff>177800</xdr:colOff>
      <xdr:row>77</xdr:row>
      <xdr:rowOff>75039</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225656"/>
          <a:ext cx="889000" cy="51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68348</xdr:rowOff>
    </xdr:from>
    <xdr:to>
      <xdr:col>20</xdr:col>
      <xdr:colOff>38100</xdr:colOff>
      <xdr:row>75</xdr:row>
      <xdr:rowOff>169948</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927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15025</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702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75039</xdr:rowOff>
    </xdr:from>
    <xdr:to>
      <xdr:col>15</xdr:col>
      <xdr:colOff>50800</xdr:colOff>
      <xdr:row>77</xdr:row>
      <xdr:rowOff>150727</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276689"/>
          <a:ext cx="889000" cy="75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62</xdr:rowOff>
    </xdr:from>
    <xdr:to>
      <xdr:col>15</xdr:col>
      <xdr:colOff>101600</xdr:colOff>
      <xdr:row>76</xdr:row>
      <xdr:rowOff>101662</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30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118189</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805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150727</xdr:rowOff>
    </xdr:from>
    <xdr:to>
      <xdr:col>10</xdr:col>
      <xdr:colOff>114300</xdr:colOff>
      <xdr:row>78</xdr:row>
      <xdr:rowOff>28654</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352377"/>
          <a:ext cx="889000" cy="49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69850</xdr:rowOff>
    </xdr:from>
    <xdr:to>
      <xdr:col>10</xdr:col>
      <xdr:colOff>165100</xdr:colOff>
      <xdr:row>77</xdr:row>
      <xdr:rowOff>0</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10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16527</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875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26296</xdr:rowOff>
    </xdr:from>
    <xdr:to>
      <xdr:col>6</xdr:col>
      <xdr:colOff>38100</xdr:colOff>
      <xdr:row>76</xdr:row>
      <xdr:rowOff>127896</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056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144423</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831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58975</xdr:rowOff>
    </xdr:from>
    <xdr:to>
      <xdr:col>24</xdr:col>
      <xdr:colOff>114300</xdr:colOff>
      <xdr:row>75</xdr:row>
      <xdr:rowOff>160576</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91772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37402</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896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144656</xdr:rowOff>
    </xdr:from>
    <xdr:to>
      <xdr:col>20</xdr:col>
      <xdr:colOff>38100</xdr:colOff>
      <xdr:row>77</xdr:row>
      <xdr:rowOff>74806</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17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65933</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267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24239</xdr:rowOff>
    </xdr:from>
    <xdr:to>
      <xdr:col>15</xdr:col>
      <xdr:colOff>101600</xdr:colOff>
      <xdr:row>77</xdr:row>
      <xdr:rowOff>125839</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225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116966</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318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99927</xdr:rowOff>
    </xdr:from>
    <xdr:to>
      <xdr:col>10</xdr:col>
      <xdr:colOff>165100</xdr:colOff>
      <xdr:row>78</xdr:row>
      <xdr:rowOff>30077</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301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21204</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394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149304</xdr:rowOff>
    </xdr:from>
    <xdr:to>
      <xdr:col>6</xdr:col>
      <xdr:colOff>38100</xdr:colOff>
      <xdr:row>78</xdr:row>
      <xdr:rowOff>79454</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350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70581</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443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25400</xdr:rowOff>
    </xdr:from>
    <xdr:to>
      <xdr:col>28</xdr:col>
      <xdr:colOff>114300</xdr:colOff>
      <xdr:row>98</xdr:row>
      <xdr:rowOff>25400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54627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a:extLst>
            <a:ext uri="{FF2B5EF4-FFF2-40B4-BE49-F238E27FC236}">
              <a16:creationId xmlns:a16="http://schemas.microsoft.com/office/drawing/2014/main" id="{00000000-0008-0000-07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89064</xdr:rowOff>
    </xdr:from>
    <xdr:to>
      <xdr:col>24</xdr:col>
      <xdr:colOff>62865</xdr:colOff>
      <xdr:row>97</xdr:row>
      <xdr:rowOff>33465</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flipV="1">
          <a:off x="4633595" y="15519564"/>
          <a:ext cx="1270" cy="1144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37292</xdr:rowOff>
    </xdr:from>
    <xdr:ext cx="534377" cy="259045"/>
    <xdr:sp macro="" textlink="">
      <xdr:nvSpPr>
        <xdr:cNvPr id="225" name="衛生費最小値テキスト">
          <a:extLst>
            <a:ext uri="{FF2B5EF4-FFF2-40B4-BE49-F238E27FC236}">
              <a16:creationId xmlns:a16="http://schemas.microsoft.com/office/drawing/2014/main" id="{00000000-0008-0000-0700-0000E1000000}"/>
            </a:ext>
          </a:extLst>
        </xdr:cNvPr>
        <xdr:cNvSpPr txBox="1"/>
      </xdr:nvSpPr>
      <xdr:spPr>
        <a:xfrm>
          <a:off x="4686300" y="16667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33465</xdr:rowOff>
    </xdr:from>
    <xdr:to>
      <xdr:col>24</xdr:col>
      <xdr:colOff>152400</xdr:colOff>
      <xdr:row>97</xdr:row>
      <xdr:rowOff>33465</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6664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35741</xdr:rowOff>
    </xdr:from>
    <xdr:ext cx="599010" cy="259045"/>
    <xdr:sp macro="" textlink="">
      <xdr:nvSpPr>
        <xdr:cNvPr id="227" name="衛生費最大値テキスト">
          <a:extLst>
            <a:ext uri="{FF2B5EF4-FFF2-40B4-BE49-F238E27FC236}">
              <a16:creationId xmlns:a16="http://schemas.microsoft.com/office/drawing/2014/main" id="{00000000-0008-0000-0700-0000E3000000}"/>
            </a:ext>
          </a:extLst>
        </xdr:cNvPr>
        <xdr:cNvSpPr txBox="1"/>
      </xdr:nvSpPr>
      <xdr:spPr>
        <a:xfrm>
          <a:off x="4686300" y="15294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228,860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89064</xdr:rowOff>
    </xdr:from>
    <xdr:to>
      <xdr:col>24</xdr:col>
      <xdr:colOff>152400</xdr:colOff>
      <xdr:row>90</xdr:row>
      <xdr:rowOff>89064</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5519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169996</xdr:rowOff>
    </xdr:from>
    <xdr:to>
      <xdr:col>24</xdr:col>
      <xdr:colOff>63500</xdr:colOff>
      <xdr:row>94</xdr:row>
      <xdr:rowOff>167543</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3797300" y="16114846"/>
          <a:ext cx="838200" cy="168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132106</xdr:rowOff>
    </xdr:from>
    <xdr:ext cx="534377" cy="259045"/>
    <xdr:sp macro="" textlink="">
      <xdr:nvSpPr>
        <xdr:cNvPr id="230" name="衛生費平均値テキスト">
          <a:extLst>
            <a:ext uri="{FF2B5EF4-FFF2-40B4-BE49-F238E27FC236}">
              <a16:creationId xmlns:a16="http://schemas.microsoft.com/office/drawing/2014/main" id="{00000000-0008-0000-0700-0000E6000000}"/>
            </a:ext>
          </a:extLst>
        </xdr:cNvPr>
        <xdr:cNvSpPr txBox="1"/>
      </xdr:nvSpPr>
      <xdr:spPr>
        <a:xfrm>
          <a:off x="4686300" y="162484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153679</xdr:rowOff>
    </xdr:from>
    <xdr:to>
      <xdr:col>24</xdr:col>
      <xdr:colOff>114300</xdr:colOff>
      <xdr:row>95</xdr:row>
      <xdr:rowOff>83829</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4584700" y="16269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167543</xdr:rowOff>
    </xdr:from>
    <xdr:to>
      <xdr:col>19</xdr:col>
      <xdr:colOff>177800</xdr:colOff>
      <xdr:row>95</xdr:row>
      <xdr:rowOff>70343</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2908300" y="16283843"/>
          <a:ext cx="889000" cy="74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84813</xdr:rowOff>
    </xdr:from>
    <xdr:to>
      <xdr:col>20</xdr:col>
      <xdr:colOff>38100</xdr:colOff>
      <xdr:row>96</xdr:row>
      <xdr:rowOff>14963</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3746500" y="1637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6090</xdr:rowOff>
    </xdr:from>
    <xdr:ext cx="534377"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3530111" y="16465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70343</xdr:rowOff>
    </xdr:from>
    <xdr:to>
      <xdr:col>15</xdr:col>
      <xdr:colOff>50800</xdr:colOff>
      <xdr:row>95</xdr:row>
      <xdr:rowOff>121400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019300" y="16358093"/>
          <a:ext cx="889000" cy="51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114371</xdr:rowOff>
    </xdr:from>
    <xdr:to>
      <xdr:col>15</xdr:col>
      <xdr:colOff>101600</xdr:colOff>
      <xdr:row>96</xdr:row>
      <xdr:rowOff>44521</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2857500" y="16402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35648</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2641111" y="16494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121400</xdr:rowOff>
    </xdr:from>
    <xdr:to>
      <xdr:col>10</xdr:col>
      <xdr:colOff>114300</xdr:colOff>
      <xdr:row>95</xdr:row>
      <xdr:rowOff>128144</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1130300" y="16409150"/>
          <a:ext cx="889000" cy="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150337</xdr:rowOff>
    </xdr:from>
    <xdr:to>
      <xdr:col>10</xdr:col>
      <xdr:colOff>165100</xdr:colOff>
      <xdr:row>96</xdr:row>
      <xdr:rowOff>80487</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968500" y="16438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71614</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1752111" y="16530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93689</xdr:rowOff>
    </xdr:from>
    <xdr:to>
      <xdr:col>6</xdr:col>
      <xdr:colOff>38100</xdr:colOff>
      <xdr:row>96</xdr:row>
      <xdr:rowOff>23839</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079500" y="16381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14966</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863111" y="16474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119196</xdr:rowOff>
    </xdr:from>
    <xdr:to>
      <xdr:col>24</xdr:col>
      <xdr:colOff>114300</xdr:colOff>
      <xdr:row>94</xdr:row>
      <xdr:rowOff>49346</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4584700" y="16064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142073</xdr:rowOff>
    </xdr:from>
    <xdr:ext cx="599010" cy="259045"/>
    <xdr:sp macro="" textlink="">
      <xdr:nvSpPr>
        <xdr:cNvPr id="249" name="衛生費該当値テキスト">
          <a:extLst>
            <a:ext uri="{FF2B5EF4-FFF2-40B4-BE49-F238E27FC236}">
              <a16:creationId xmlns:a16="http://schemas.microsoft.com/office/drawing/2014/main" id="{00000000-0008-0000-0700-0000F9000000}"/>
            </a:ext>
          </a:extLst>
        </xdr:cNvPr>
        <xdr:cNvSpPr txBox="1"/>
      </xdr:nvSpPr>
      <xdr:spPr>
        <a:xfrm>
          <a:off x="4686300" y="15915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116743</xdr:rowOff>
    </xdr:from>
    <xdr:to>
      <xdr:col>20</xdr:col>
      <xdr:colOff>38100</xdr:colOff>
      <xdr:row>95</xdr:row>
      <xdr:rowOff>46893</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3746500" y="16233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63420</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530111" y="16008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19543</xdr:rowOff>
    </xdr:from>
    <xdr:to>
      <xdr:col>15</xdr:col>
      <xdr:colOff>101600</xdr:colOff>
      <xdr:row>95</xdr:row>
      <xdr:rowOff>121143</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2857500" y="16307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137670</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641111" y="16082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70600</xdr:rowOff>
    </xdr:from>
    <xdr:to>
      <xdr:col>10</xdr:col>
      <xdr:colOff>165100</xdr:colOff>
      <xdr:row>96</xdr:row>
      <xdr:rowOff>750</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968500" y="163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17277</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752111" y="16133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77344</xdr:rowOff>
    </xdr:from>
    <xdr:to>
      <xdr:col>6</xdr:col>
      <xdr:colOff>38100</xdr:colOff>
      <xdr:row>96</xdr:row>
      <xdr:rowOff>7494</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079500" y="16365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24021</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863111" y="16140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a:extLst>
            <a:ext uri="{FF2B5EF4-FFF2-40B4-BE49-F238E27FC236}">
              <a16:creationId xmlns:a16="http://schemas.microsoft.com/office/drawing/2014/main" id="{00000000-0008-0000-07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82779</xdr:rowOff>
    </xdr:from>
    <xdr:to>
      <xdr:col>54</xdr:col>
      <xdr:colOff>189865</xdr:colOff>
      <xdr:row>38</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flipV="1">
          <a:off x="10475595" y="5397729"/>
          <a:ext cx="1270" cy="1257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0" name="労働費最小値テキスト">
          <a:extLst>
            <a:ext uri="{FF2B5EF4-FFF2-40B4-BE49-F238E27FC236}">
              <a16:creationId xmlns:a16="http://schemas.microsoft.com/office/drawing/2014/main" id="{00000000-0008-0000-0700-000018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29456</xdr:rowOff>
    </xdr:from>
    <xdr:ext cx="469744" cy="259045"/>
    <xdr:sp macro="" textlink="">
      <xdr:nvSpPr>
        <xdr:cNvPr id="282" name="労働費最大値テキスト">
          <a:extLst>
            <a:ext uri="{FF2B5EF4-FFF2-40B4-BE49-F238E27FC236}">
              <a16:creationId xmlns:a16="http://schemas.microsoft.com/office/drawing/2014/main" id="{00000000-0008-0000-0700-00001A010000}"/>
            </a:ext>
          </a:extLst>
        </xdr:cNvPr>
        <xdr:cNvSpPr txBox="1"/>
      </xdr:nvSpPr>
      <xdr:spPr>
        <a:xfrm>
          <a:off x="10528300" y="5172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82779</xdr:rowOff>
    </xdr:from>
    <xdr:to>
      <xdr:col>55</xdr:col>
      <xdr:colOff>88900</xdr:colOff>
      <xdr:row>31</xdr:row>
      <xdr:rowOff>82779</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5397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115240</xdr:rowOff>
    </xdr:from>
    <xdr:to>
      <xdr:col>55</xdr:col>
      <xdr:colOff>0</xdr:colOff>
      <xdr:row>37</xdr:row>
      <xdr:rowOff>9627</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9639300" y="6115990"/>
          <a:ext cx="838200" cy="237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120362</xdr:rowOff>
    </xdr:from>
    <xdr:ext cx="378565" cy="259045"/>
    <xdr:sp macro="" textlink="">
      <xdr:nvSpPr>
        <xdr:cNvPr id="285" name="労働費平均値テキスト">
          <a:extLst>
            <a:ext uri="{FF2B5EF4-FFF2-40B4-BE49-F238E27FC236}">
              <a16:creationId xmlns:a16="http://schemas.microsoft.com/office/drawing/2014/main" id="{00000000-0008-0000-0700-00001D010000}"/>
            </a:ext>
          </a:extLst>
        </xdr:cNvPr>
        <xdr:cNvSpPr txBox="1"/>
      </xdr:nvSpPr>
      <xdr:spPr>
        <a:xfrm>
          <a:off x="10528300" y="646401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141935</xdr:rowOff>
    </xdr:from>
    <xdr:to>
      <xdr:col>55</xdr:col>
      <xdr:colOff>50800</xdr:colOff>
      <xdr:row>38</xdr:row>
      <xdr:rowOff>72086</xdr:rowOff>
    </xdr:to>
    <xdr:sp macro="" textlink="">
      <xdr:nvSpPr>
        <xdr:cNvPr id="286" name="フローチャート: 判断 285">
          <a:extLst>
            <a:ext uri="{FF2B5EF4-FFF2-40B4-BE49-F238E27FC236}">
              <a16:creationId xmlns:a16="http://schemas.microsoft.com/office/drawing/2014/main" id="{00000000-0008-0000-0700-00001E010000}"/>
            </a:ext>
          </a:extLst>
        </xdr:cNvPr>
        <xdr:cNvSpPr/>
      </xdr:nvSpPr>
      <xdr:spPr>
        <a:xfrm>
          <a:off x="10426700" y="648558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9627</xdr:rowOff>
    </xdr:from>
    <xdr:to>
      <xdr:col>50</xdr:col>
      <xdr:colOff>114300</xdr:colOff>
      <xdr:row>37</xdr:row>
      <xdr:rowOff>44374</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8750300" y="6353277"/>
          <a:ext cx="889000" cy="34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122504</xdr:rowOff>
    </xdr:from>
    <xdr:to>
      <xdr:col>50</xdr:col>
      <xdr:colOff>165100</xdr:colOff>
      <xdr:row>38</xdr:row>
      <xdr:rowOff>52654</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9588500" y="6466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43781</xdr:rowOff>
    </xdr:from>
    <xdr:ext cx="378565"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9450017" y="65588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21742</xdr:rowOff>
    </xdr:from>
    <xdr:to>
      <xdr:col>45</xdr:col>
      <xdr:colOff>177800</xdr:colOff>
      <xdr:row>37</xdr:row>
      <xdr:rowOff>44374</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7861300" y="5679592"/>
          <a:ext cx="889000" cy="708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72898</xdr:rowOff>
    </xdr:from>
    <xdr:to>
      <xdr:col>46</xdr:col>
      <xdr:colOff>38100</xdr:colOff>
      <xdr:row>38</xdr:row>
      <xdr:rowOff>3048</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8699500" y="6416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165625</xdr:rowOff>
    </xdr:from>
    <xdr:ext cx="378565"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8561017" y="65092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21742</xdr:rowOff>
    </xdr:from>
    <xdr:to>
      <xdr:col>41</xdr:col>
      <xdr:colOff>50800</xdr:colOff>
      <xdr:row>36</xdr:row>
      <xdr:rowOff>122098</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6972300" y="5679592"/>
          <a:ext cx="889000" cy="61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75412</xdr:rowOff>
    </xdr:from>
    <xdr:to>
      <xdr:col>41</xdr:col>
      <xdr:colOff>101600</xdr:colOff>
      <xdr:row>38</xdr:row>
      <xdr:rowOff>5562</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7810500" y="6419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168139</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7672017" y="65117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92329</xdr:rowOff>
    </xdr:from>
    <xdr:to>
      <xdr:col>36</xdr:col>
      <xdr:colOff>165100</xdr:colOff>
      <xdr:row>38</xdr:row>
      <xdr:rowOff>22479</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6921500" y="6435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13606</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6783017" y="65287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64440</xdr:rowOff>
    </xdr:from>
    <xdr:to>
      <xdr:col>55</xdr:col>
      <xdr:colOff>50800</xdr:colOff>
      <xdr:row>35</xdr:row>
      <xdr:rowOff>166040</xdr:rowOff>
    </xdr:to>
    <xdr:sp macro="" textlink="">
      <xdr:nvSpPr>
        <xdr:cNvPr id="303" name="楕円 302">
          <a:extLst>
            <a:ext uri="{FF2B5EF4-FFF2-40B4-BE49-F238E27FC236}">
              <a16:creationId xmlns:a16="http://schemas.microsoft.com/office/drawing/2014/main" id="{00000000-0008-0000-0700-00002F010000}"/>
            </a:ext>
          </a:extLst>
        </xdr:cNvPr>
        <xdr:cNvSpPr/>
      </xdr:nvSpPr>
      <xdr:spPr>
        <a:xfrm>
          <a:off x="10426700" y="6065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87317</xdr:rowOff>
    </xdr:from>
    <xdr:ext cx="469744" cy="259045"/>
    <xdr:sp macro="" textlink="">
      <xdr:nvSpPr>
        <xdr:cNvPr id="304" name="労働費該当値テキスト">
          <a:extLst>
            <a:ext uri="{FF2B5EF4-FFF2-40B4-BE49-F238E27FC236}">
              <a16:creationId xmlns:a16="http://schemas.microsoft.com/office/drawing/2014/main" id="{00000000-0008-0000-0700-000030010000}"/>
            </a:ext>
          </a:extLst>
        </xdr:cNvPr>
        <xdr:cNvSpPr txBox="1"/>
      </xdr:nvSpPr>
      <xdr:spPr>
        <a:xfrm>
          <a:off x="10528300" y="5916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130277</xdr:rowOff>
    </xdr:from>
    <xdr:to>
      <xdr:col>50</xdr:col>
      <xdr:colOff>165100</xdr:colOff>
      <xdr:row>37</xdr:row>
      <xdr:rowOff>60427</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9588500" y="6302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76954</xdr:rowOff>
    </xdr:from>
    <xdr:ext cx="469744"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04428" y="6077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165024</xdr:rowOff>
    </xdr:from>
    <xdr:to>
      <xdr:col>46</xdr:col>
      <xdr:colOff>38100</xdr:colOff>
      <xdr:row>37</xdr:row>
      <xdr:rowOff>95174</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8699500" y="633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111701</xdr:rowOff>
    </xdr:from>
    <xdr:ext cx="469744"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15428" y="6112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32</xdr:row>
      <xdr:rowOff>142392</xdr:rowOff>
    </xdr:from>
    <xdr:to>
      <xdr:col>41</xdr:col>
      <xdr:colOff>101600</xdr:colOff>
      <xdr:row>33</xdr:row>
      <xdr:rowOff>72542</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7810500" y="5628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31</xdr:row>
      <xdr:rowOff>89069</xdr:rowOff>
    </xdr:from>
    <xdr:ext cx="469744"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26428" y="5404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71298</xdr:rowOff>
    </xdr:from>
    <xdr:to>
      <xdr:col>36</xdr:col>
      <xdr:colOff>165100</xdr:colOff>
      <xdr:row>37</xdr:row>
      <xdr:rowOff>1448</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6921500" y="6243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17975</xdr:rowOff>
    </xdr:from>
    <xdr:ext cx="469744"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37428" y="6018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7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a:extLst>
            <a:ext uri="{FF2B5EF4-FFF2-40B4-BE49-F238E27FC236}">
              <a16:creationId xmlns:a16="http://schemas.microsoft.com/office/drawing/2014/main" id="{00000000-0008-0000-0700-00004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113461</xdr:rowOff>
    </xdr:from>
    <xdr:to>
      <xdr:col>54</xdr:col>
      <xdr:colOff>189865</xdr:colOff>
      <xdr:row>58</xdr:row>
      <xdr:rowOff>56786</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flipV="1">
          <a:off x="10475595" y="8685961"/>
          <a:ext cx="1270" cy="1314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60613</xdr:rowOff>
    </xdr:from>
    <xdr:ext cx="534377" cy="259045"/>
    <xdr:sp macro="" textlink="">
      <xdr:nvSpPr>
        <xdr:cNvPr id="335" name="農林水産業費最小値テキスト">
          <a:extLst>
            <a:ext uri="{FF2B5EF4-FFF2-40B4-BE49-F238E27FC236}">
              <a16:creationId xmlns:a16="http://schemas.microsoft.com/office/drawing/2014/main" id="{00000000-0008-0000-0700-00004F010000}"/>
            </a:ext>
          </a:extLst>
        </xdr:cNvPr>
        <xdr:cNvSpPr txBox="1"/>
      </xdr:nvSpPr>
      <xdr:spPr>
        <a:xfrm>
          <a:off x="10528300" y="1000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56786</xdr:rowOff>
    </xdr:from>
    <xdr:to>
      <xdr:col>55</xdr:col>
      <xdr:colOff>88900</xdr:colOff>
      <xdr:row>58</xdr:row>
      <xdr:rowOff>56786</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10388600" y="10000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60138</xdr:rowOff>
    </xdr:from>
    <xdr:ext cx="599010" cy="259045"/>
    <xdr:sp macro="" textlink="">
      <xdr:nvSpPr>
        <xdr:cNvPr id="337" name="農林水産業費最大値テキスト">
          <a:extLst>
            <a:ext uri="{FF2B5EF4-FFF2-40B4-BE49-F238E27FC236}">
              <a16:creationId xmlns:a16="http://schemas.microsoft.com/office/drawing/2014/main" id="{00000000-0008-0000-0700-000051010000}"/>
            </a:ext>
          </a:extLst>
        </xdr:cNvPr>
        <xdr:cNvSpPr txBox="1"/>
      </xdr:nvSpPr>
      <xdr:spPr>
        <a:xfrm>
          <a:off x="10528300" y="8461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305,739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113461</xdr:rowOff>
    </xdr:from>
    <xdr:to>
      <xdr:col>55</xdr:col>
      <xdr:colOff>88900</xdr:colOff>
      <xdr:row>50</xdr:row>
      <xdr:rowOff>113461</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8685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160996</xdr:rowOff>
    </xdr:from>
    <xdr:to>
      <xdr:col>55</xdr:col>
      <xdr:colOff>0</xdr:colOff>
      <xdr:row>57</xdr:row>
      <xdr:rowOff>8658</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flipV="1">
          <a:off x="9639300" y="9762196"/>
          <a:ext cx="838200" cy="19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123706</xdr:rowOff>
    </xdr:from>
    <xdr:ext cx="534377" cy="259045"/>
    <xdr:sp macro="" textlink="">
      <xdr:nvSpPr>
        <xdr:cNvPr id="340" name="農林水産業費平均値テキスト">
          <a:extLst>
            <a:ext uri="{FF2B5EF4-FFF2-40B4-BE49-F238E27FC236}">
              <a16:creationId xmlns:a16="http://schemas.microsoft.com/office/drawing/2014/main" id="{00000000-0008-0000-0700-000054010000}"/>
            </a:ext>
          </a:extLst>
        </xdr:cNvPr>
        <xdr:cNvSpPr txBox="1"/>
      </xdr:nvSpPr>
      <xdr:spPr>
        <a:xfrm>
          <a:off x="10528300" y="95534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100829</xdr:rowOff>
    </xdr:from>
    <xdr:to>
      <xdr:col>55</xdr:col>
      <xdr:colOff>50800</xdr:colOff>
      <xdr:row>57</xdr:row>
      <xdr:rowOff>30979</xdr:rowOff>
    </xdr:to>
    <xdr:sp macro="" textlink="">
      <xdr:nvSpPr>
        <xdr:cNvPr id="341" name="フローチャート: 判断 340">
          <a:extLst>
            <a:ext uri="{FF2B5EF4-FFF2-40B4-BE49-F238E27FC236}">
              <a16:creationId xmlns:a16="http://schemas.microsoft.com/office/drawing/2014/main" id="{00000000-0008-0000-0700-000055010000}"/>
            </a:ext>
          </a:extLst>
        </xdr:cNvPr>
        <xdr:cNvSpPr/>
      </xdr:nvSpPr>
      <xdr:spPr>
        <a:xfrm>
          <a:off x="10426700" y="9702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8658</xdr:rowOff>
    </xdr:from>
    <xdr:to>
      <xdr:col>50</xdr:col>
      <xdr:colOff>114300</xdr:colOff>
      <xdr:row>57</xdr:row>
      <xdr:rowOff>44013</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8750300" y="9781308"/>
          <a:ext cx="889000" cy="35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103096</xdr:rowOff>
    </xdr:from>
    <xdr:to>
      <xdr:col>50</xdr:col>
      <xdr:colOff>165100</xdr:colOff>
      <xdr:row>57</xdr:row>
      <xdr:rowOff>33246</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9588500" y="970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49773</xdr:rowOff>
    </xdr:from>
    <xdr:ext cx="534377"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9372111" y="947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39477</xdr:rowOff>
    </xdr:from>
    <xdr:to>
      <xdr:col>45</xdr:col>
      <xdr:colOff>177800</xdr:colOff>
      <xdr:row>57</xdr:row>
      <xdr:rowOff>44013</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7861300" y="9812127"/>
          <a:ext cx="889000" cy="4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123913</xdr:rowOff>
    </xdr:from>
    <xdr:to>
      <xdr:col>46</xdr:col>
      <xdr:colOff>38100</xdr:colOff>
      <xdr:row>57</xdr:row>
      <xdr:rowOff>54063</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8699500" y="972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70590</xdr:rowOff>
    </xdr:from>
    <xdr:ext cx="534377"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8483111" y="9500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39047</xdr:rowOff>
    </xdr:from>
    <xdr:to>
      <xdr:col>41</xdr:col>
      <xdr:colOff>50800</xdr:colOff>
      <xdr:row>57</xdr:row>
      <xdr:rowOff>39477</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6972300" y="9811697"/>
          <a:ext cx="889000" cy="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103951</xdr:rowOff>
    </xdr:from>
    <xdr:to>
      <xdr:col>41</xdr:col>
      <xdr:colOff>101600</xdr:colOff>
      <xdr:row>57</xdr:row>
      <xdr:rowOff>34101</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7810500" y="970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50628</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7594111" y="9480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108048</xdr:rowOff>
    </xdr:from>
    <xdr:to>
      <xdr:col>36</xdr:col>
      <xdr:colOff>165100</xdr:colOff>
      <xdr:row>57</xdr:row>
      <xdr:rowOff>38198</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6921500" y="970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54725</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6705111" y="948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110196</xdr:rowOff>
    </xdr:from>
    <xdr:to>
      <xdr:col>55</xdr:col>
      <xdr:colOff>50800</xdr:colOff>
      <xdr:row>57</xdr:row>
      <xdr:rowOff>40346</xdr:rowOff>
    </xdr:to>
    <xdr:sp macro="" textlink="">
      <xdr:nvSpPr>
        <xdr:cNvPr id="358" name="楕円 357">
          <a:extLst>
            <a:ext uri="{FF2B5EF4-FFF2-40B4-BE49-F238E27FC236}">
              <a16:creationId xmlns:a16="http://schemas.microsoft.com/office/drawing/2014/main" id="{00000000-0008-0000-0700-000066010000}"/>
            </a:ext>
          </a:extLst>
        </xdr:cNvPr>
        <xdr:cNvSpPr/>
      </xdr:nvSpPr>
      <xdr:spPr>
        <a:xfrm>
          <a:off x="10426700" y="971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88623</xdr:rowOff>
    </xdr:from>
    <xdr:ext cx="534377" cy="259045"/>
    <xdr:sp macro="" textlink="">
      <xdr:nvSpPr>
        <xdr:cNvPr id="359" name="農林水産業費該当値テキスト">
          <a:extLst>
            <a:ext uri="{FF2B5EF4-FFF2-40B4-BE49-F238E27FC236}">
              <a16:creationId xmlns:a16="http://schemas.microsoft.com/office/drawing/2014/main" id="{00000000-0008-0000-0700-000067010000}"/>
            </a:ext>
          </a:extLst>
        </xdr:cNvPr>
        <xdr:cNvSpPr txBox="1"/>
      </xdr:nvSpPr>
      <xdr:spPr>
        <a:xfrm>
          <a:off x="10528300" y="9689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129308</xdr:rowOff>
    </xdr:from>
    <xdr:to>
      <xdr:col>50</xdr:col>
      <xdr:colOff>165100</xdr:colOff>
      <xdr:row>57</xdr:row>
      <xdr:rowOff>59458</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9588500" y="9730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50585</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372111" y="9823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164663</xdr:rowOff>
    </xdr:from>
    <xdr:to>
      <xdr:col>46</xdr:col>
      <xdr:colOff>38100</xdr:colOff>
      <xdr:row>57</xdr:row>
      <xdr:rowOff>94813</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8699500" y="9765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85940</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483111" y="9858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160127</xdr:rowOff>
    </xdr:from>
    <xdr:to>
      <xdr:col>41</xdr:col>
      <xdr:colOff>101600</xdr:colOff>
      <xdr:row>57</xdr:row>
      <xdr:rowOff>90277</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7810500" y="9761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81404</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594111" y="9854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159697</xdr:rowOff>
    </xdr:from>
    <xdr:to>
      <xdr:col>36</xdr:col>
      <xdr:colOff>165100</xdr:colOff>
      <xdr:row>57</xdr:row>
      <xdr:rowOff>89847</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6921500" y="9760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80974</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05111" y="9853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id="{00000000-0008-0000-07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a16="http://schemas.microsoft.com/office/drawing/2014/main" id="{00000000-0008-0000-0700-00007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7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8" name="直線コネクタ 377">
          <a:extLst>
            <a:ext uri="{FF2B5EF4-FFF2-40B4-BE49-F238E27FC236}">
              <a16:creationId xmlns:a16="http://schemas.microsoft.com/office/drawing/2014/main" id="{00000000-0008-0000-0700-00007A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a:extLst>
            <a:ext uri="{FF2B5EF4-FFF2-40B4-BE49-F238E27FC236}">
              <a16:creationId xmlns:a16="http://schemas.microsoft.com/office/drawing/2014/main" id="{00000000-0008-0000-0700-00008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122612</xdr:rowOff>
    </xdr:from>
    <xdr:to>
      <xdr:col>54</xdr:col>
      <xdr:colOff>189865</xdr:colOff>
      <xdr:row>79</xdr:row>
      <xdr:rowOff>34232</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flipV="1">
          <a:off x="10475595" y="12124112"/>
          <a:ext cx="1270" cy="1454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38059</xdr:rowOff>
    </xdr:from>
    <xdr:ext cx="469744" cy="259045"/>
    <xdr:sp macro="" textlink="">
      <xdr:nvSpPr>
        <xdr:cNvPr id="392" name="商工費最小値テキスト">
          <a:extLst>
            <a:ext uri="{FF2B5EF4-FFF2-40B4-BE49-F238E27FC236}">
              <a16:creationId xmlns:a16="http://schemas.microsoft.com/office/drawing/2014/main" id="{00000000-0008-0000-0700-000088010000}"/>
            </a:ext>
          </a:extLst>
        </xdr:cNvPr>
        <xdr:cNvSpPr txBox="1"/>
      </xdr:nvSpPr>
      <xdr:spPr>
        <a:xfrm>
          <a:off x="10528300" y="13582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34232</xdr:rowOff>
    </xdr:from>
    <xdr:to>
      <xdr:col>55</xdr:col>
      <xdr:colOff>88900</xdr:colOff>
      <xdr:row>79</xdr:row>
      <xdr:rowOff>34232</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10388600" y="13578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69289</xdr:rowOff>
    </xdr:from>
    <xdr:ext cx="599010" cy="259045"/>
    <xdr:sp macro="" textlink="">
      <xdr:nvSpPr>
        <xdr:cNvPr id="394" name="商工費最大値テキスト">
          <a:extLst>
            <a:ext uri="{FF2B5EF4-FFF2-40B4-BE49-F238E27FC236}">
              <a16:creationId xmlns:a16="http://schemas.microsoft.com/office/drawing/2014/main" id="{00000000-0008-0000-0700-00008A010000}"/>
            </a:ext>
          </a:extLst>
        </xdr:cNvPr>
        <xdr:cNvSpPr txBox="1"/>
      </xdr:nvSpPr>
      <xdr:spPr>
        <a:xfrm>
          <a:off x="10528300" y="11899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384,485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122612</xdr:rowOff>
    </xdr:from>
    <xdr:to>
      <xdr:col>55</xdr:col>
      <xdr:colOff>88900</xdr:colOff>
      <xdr:row>70</xdr:row>
      <xdr:rowOff>122612</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2124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91306</xdr:rowOff>
    </xdr:from>
    <xdr:to>
      <xdr:col>55</xdr:col>
      <xdr:colOff>0</xdr:colOff>
      <xdr:row>78</xdr:row>
      <xdr:rowOff>129341</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9639300" y="13464406"/>
          <a:ext cx="838200" cy="38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5227</xdr:rowOff>
    </xdr:from>
    <xdr:ext cx="534377" cy="259045"/>
    <xdr:sp macro="" textlink="">
      <xdr:nvSpPr>
        <xdr:cNvPr id="397" name="商工費平均値テキスト">
          <a:extLst>
            <a:ext uri="{FF2B5EF4-FFF2-40B4-BE49-F238E27FC236}">
              <a16:creationId xmlns:a16="http://schemas.microsoft.com/office/drawing/2014/main" id="{00000000-0008-0000-0700-00008D010000}"/>
            </a:ext>
          </a:extLst>
        </xdr:cNvPr>
        <xdr:cNvSpPr txBox="1"/>
      </xdr:nvSpPr>
      <xdr:spPr>
        <a:xfrm>
          <a:off x="10528300" y="132068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153800</xdr:rowOff>
    </xdr:from>
    <xdr:to>
      <xdr:col>55</xdr:col>
      <xdr:colOff>50800</xdr:colOff>
      <xdr:row>78</xdr:row>
      <xdr:rowOff>83950</xdr:rowOff>
    </xdr:to>
    <xdr:sp macro="" textlink="">
      <xdr:nvSpPr>
        <xdr:cNvPr id="398" name="フローチャート: 判断 397">
          <a:extLst>
            <a:ext uri="{FF2B5EF4-FFF2-40B4-BE49-F238E27FC236}">
              <a16:creationId xmlns:a16="http://schemas.microsoft.com/office/drawing/2014/main" id="{00000000-0008-0000-0700-00008E010000}"/>
            </a:ext>
          </a:extLst>
        </xdr:cNvPr>
        <xdr:cNvSpPr/>
      </xdr:nvSpPr>
      <xdr:spPr>
        <a:xfrm>
          <a:off x="10426700" y="1335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114847</xdr:rowOff>
    </xdr:from>
    <xdr:to>
      <xdr:col>50</xdr:col>
      <xdr:colOff>114300</xdr:colOff>
      <xdr:row>78</xdr:row>
      <xdr:rowOff>129341</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8750300" y="13487947"/>
          <a:ext cx="889000" cy="14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159435</xdr:rowOff>
    </xdr:from>
    <xdr:to>
      <xdr:col>50</xdr:col>
      <xdr:colOff>165100</xdr:colOff>
      <xdr:row>78</xdr:row>
      <xdr:rowOff>89585</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9588500" y="1336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106112</xdr:rowOff>
    </xdr:from>
    <xdr:ext cx="534377"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9372111" y="13136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114847</xdr:rowOff>
    </xdr:from>
    <xdr:to>
      <xdr:col>45</xdr:col>
      <xdr:colOff>177800</xdr:colOff>
      <xdr:row>78</xdr:row>
      <xdr:rowOff>123374</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7861300" y="13487947"/>
          <a:ext cx="889000" cy="8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59232</xdr:rowOff>
    </xdr:from>
    <xdr:to>
      <xdr:col>46</xdr:col>
      <xdr:colOff>38100</xdr:colOff>
      <xdr:row>78</xdr:row>
      <xdr:rowOff>160832</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8699500" y="13432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5909</xdr:rowOff>
    </xdr:from>
    <xdr:ext cx="534377"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8483111" y="13207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47890</xdr:rowOff>
    </xdr:from>
    <xdr:to>
      <xdr:col>41</xdr:col>
      <xdr:colOff>50800</xdr:colOff>
      <xdr:row>78</xdr:row>
      <xdr:rowOff>123374</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6972300" y="13420990"/>
          <a:ext cx="889000" cy="75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74202</xdr:rowOff>
    </xdr:from>
    <xdr:to>
      <xdr:col>41</xdr:col>
      <xdr:colOff>101600</xdr:colOff>
      <xdr:row>79</xdr:row>
      <xdr:rowOff>4352</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7810500" y="13447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166929</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7594111" y="13540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67500</xdr:rowOff>
    </xdr:from>
    <xdr:to>
      <xdr:col>36</xdr:col>
      <xdr:colOff>165100</xdr:colOff>
      <xdr:row>78</xdr:row>
      <xdr:rowOff>169100</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6921500" y="1344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160227</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6705111" y="13533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40506</xdr:rowOff>
    </xdr:from>
    <xdr:to>
      <xdr:col>55</xdr:col>
      <xdr:colOff>50800</xdr:colOff>
      <xdr:row>78</xdr:row>
      <xdr:rowOff>142106</xdr:rowOff>
    </xdr:to>
    <xdr:sp macro="" textlink="">
      <xdr:nvSpPr>
        <xdr:cNvPr id="415" name="楕円 414">
          <a:extLst>
            <a:ext uri="{FF2B5EF4-FFF2-40B4-BE49-F238E27FC236}">
              <a16:creationId xmlns:a16="http://schemas.microsoft.com/office/drawing/2014/main" id="{00000000-0008-0000-0700-00009F010000}"/>
            </a:ext>
          </a:extLst>
        </xdr:cNvPr>
        <xdr:cNvSpPr/>
      </xdr:nvSpPr>
      <xdr:spPr>
        <a:xfrm>
          <a:off x="10426700" y="13413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132227</xdr:rowOff>
    </xdr:from>
    <xdr:ext cx="534377" cy="259045"/>
    <xdr:sp macro="" textlink="">
      <xdr:nvSpPr>
        <xdr:cNvPr id="416" name="商工費該当値テキスト">
          <a:extLst>
            <a:ext uri="{FF2B5EF4-FFF2-40B4-BE49-F238E27FC236}">
              <a16:creationId xmlns:a16="http://schemas.microsoft.com/office/drawing/2014/main" id="{00000000-0008-0000-0700-0000A0010000}"/>
            </a:ext>
          </a:extLst>
        </xdr:cNvPr>
        <xdr:cNvSpPr txBox="1"/>
      </xdr:nvSpPr>
      <xdr:spPr>
        <a:xfrm>
          <a:off x="10528300" y="13333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78541</xdr:rowOff>
    </xdr:from>
    <xdr:to>
      <xdr:col>50</xdr:col>
      <xdr:colOff>165100</xdr:colOff>
      <xdr:row>79</xdr:row>
      <xdr:rowOff>8691</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9588500" y="13451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171268</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372111" y="13544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64047</xdr:rowOff>
    </xdr:from>
    <xdr:to>
      <xdr:col>46</xdr:col>
      <xdr:colOff>38100</xdr:colOff>
      <xdr:row>78</xdr:row>
      <xdr:rowOff>165647</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8699500" y="13437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156774</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483111" y="13529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72574</xdr:rowOff>
    </xdr:from>
    <xdr:to>
      <xdr:col>41</xdr:col>
      <xdr:colOff>101600</xdr:colOff>
      <xdr:row>79</xdr:row>
      <xdr:rowOff>2724</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7810500" y="13445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19251</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594111" y="13220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168540</xdr:rowOff>
    </xdr:from>
    <xdr:to>
      <xdr:col>36</xdr:col>
      <xdr:colOff>165100</xdr:colOff>
      <xdr:row>78</xdr:row>
      <xdr:rowOff>98690</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6921500" y="13370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115217</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05111" y="13145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a:extLst>
            <a:ext uri="{FF2B5EF4-FFF2-40B4-BE49-F238E27FC236}">
              <a16:creationId xmlns:a16="http://schemas.microsoft.com/office/drawing/2014/main" id="{00000000-0008-0000-0700-0000A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a:extLst>
            <a:ext uri="{FF2B5EF4-FFF2-40B4-BE49-F238E27FC236}">
              <a16:creationId xmlns:a16="http://schemas.microsoft.com/office/drawing/2014/main" id="{00000000-0008-0000-0700-0000A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a:extLst>
            <a:ext uri="{FF2B5EF4-FFF2-40B4-BE49-F238E27FC236}">
              <a16:creationId xmlns:a16="http://schemas.microsoft.com/office/drawing/2014/main" id="{00000000-0008-0000-0700-0000B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8" name="土木費グラフ枠">
          <a:extLst>
            <a:ext uri="{FF2B5EF4-FFF2-40B4-BE49-F238E27FC236}">
              <a16:creationId xmlns:a16="http://schemas.microsoft.com/office/drawing/2014/main" id="{00000000-0008-0000-0700-0000C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154915</xdr:rowOff>
    </xdr:from>
    <xdr:to>
      <xdr:col>54</xdr:col>
      <xdr:colOff>189865</xdr:colOff>
      <xdr:row>98</xdr:row>
      <xdr:rowOff>132525</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flipV="1">
          <a:off x="10475595" y="15413965"/>
          <a:ext cx="1270" cy="152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136352</xdr:rowOff>
    </xdr:from>
    <xdr:ext cx="534377" cy="259045"/>
    <xdr:sp macro="" textlink="">
      <xdr:nvSpPr>
        <xdr:cNvPr id="450" name="土木費最小値テキスト">
          <a:extLst>
            <a:ext uri="{FF2B5EF4-FFF2-40B4-BE49-F238E27FC236}">
              <a16:creationId xmlns:a16="http://schemas.microsoft.com/office/drawing/2014/main" id="{00000000-0008-0000-0700-0000C2010000}"/>
            </a:ext>
          </a:extLst>
        </xdr:cNvPr>
        <xdr:cNvSpPr txBox="1"/>
      </xdr:nvSpPr>
      <xdr:spPr>
        <a:xfrm>
          <a:off x="10528300" y="16938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132525</xdr:rowOff>
    </xdr:from>
    <xdr:to>
      <xdr:col>55</xdr:col>
      <xdr:colOff>88900</xdr:colOff>
      <xdr:row>98</xdr:row>
      <xdr:rowOff>132525</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10388600" y="16934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101592</xdr:rowOff>
    </xdr:from>
    <xdr:ext cx="599010" cy="259045"/>
    <xdr:sp macro="" textlink="">
      <xdr:nvSpPr>
        <xdr:cNvPr id="452" name="土木費最大値テキスト">
          <a:extLst>
            <a:ext uri="{FF2B5EF4-FFF2-40B4-BE49-F238E27FC236}">
              <a16:creationId xmlns:a16="http://schemas.microsoft.com/office/drawing/2014/main" id="{00000000-0008-0000-0700-0000C4010000}"/>
            </a:ext>
          </a:extLst>
        </xdr:cNvPr>
        <xdr:cNvSpPr txBox="1"/>
      </xdr:nvSpPr>
      <xdr:spPr>
        <a:xfrm>
          <a:off x="10528300" y="15189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156,302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154915</xdr:rowOff>
    </xdr:from>
    <xdr:to>
      <xdr:col>55</xdr:col>
      <xdr:colOff>88900</xdr:colOff>
      <xdr:row>89</xdr:row>
      <xdr:rowOff>154915</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10388600" y="15413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51485</xdr:rowOff>
    </xdr:from>
    <xdr:to>
      <xdr:col>55</xdr:col>
      <xdr:colOff>0</xdr:colOff>
      <xdr:row>95</xdr:row>
      <xdr:rowOff>154076</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9639300" y="16167785"/>
          <a:ext cx="838200" cy="274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168457</xdr:rowOff>
    </xdr:from>
    <xdr:ext cx="534377" cy="259045"/>
    <xdr:sp macro="" textlink="">
      <xdr:nvSpPr>
        <xdr:cNvPr id="455" name="土木費平均値テキスト">
          <a:extLst>
            <a:ext uri="{FF2B5EF4-FFF2-40B4-BE49-F238E27FC236}">
              <a16:creationId xmlns:a16="http://schemas.microsoft.com/office/drawing/2014/main" id="{00000000-0008-0000-0700-0000C7010000}"/>
            </a:ext>
          </a:extLst>
        </xdr:cNvPr>
        <xdr:cNvSpPr txBox="1"/>
      </xdr:nvSpPr>
      <xdr:spPr>
        <a:xfrm>
          <a:off x="10528300" y="16284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18580</xdr:rowOff>
    </xdr:from>
    <xdr:to>
      <xdr:col>55</xdr:col>
      <xdr:colOff>50800</xdr:colOff>
      <xdr:row>95</xdr:row>
      <xdr:rowOff>120180</xdr:rowOff>
    </xdr:to>
    <xdr:sp macro="" textlink="">
      <xdr:nvSpPr>
        <xdr:cNvPr id="456" name="フローチャート: 判断 455">
          <a:extLst>
            <a:ext uri="{FF2B5EF4-FFF2-40B4-BE49-F238E27FC236}">
              <a16:creationId xmlns:a16="http://schemas.microsoft.com/office/drawing/2014/main" id="{00000000-0008-0000-0700-0000C8010000}"/>
            </a:ext>
          </a:extLst>
        </xdr:cNvPr>
        <xdr:cNvSpPr/>
      </xdr:nvSpPr>
      <xdr:spPr>
        <a:xfrm>
          <a:off x="10426700" y="1630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154076</xdr:rowOff>
    </xdr:from>
    <xdr:to>
      <xdr:col>50</xdr:col>
      <xdr:colOff>114300</xdr:colOff>
      <xdr:row>97</xdr:row>
      <xdr:rowOff>53378</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8750300" y="16441826"/>
          <a:ext cx="889000" cy="242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20320</xdr:rowOff>
    </xdr:from>
    <xdr:to>
      <xdr:col>50</xdr:col>
      <xdr:colOff>165100</xdr:colOff>
      <xdr:row>95</xdr:row>
      <xdr:rowOff>121920</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9588500" y="1630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138447</xdr:rowOff>
    </xdr:from>
    <xdr:ext cx="534377"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9372111" y="16083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115709</xdr:rowOff>
    </xdr:from>
    <xdr:to>
      <xdr:col>45</xdr:col>
      <xdr:colOff>177800</xdr:colOff>
      <xdr:row>97</xdr:row>
      <xdr:rowOff>53378</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7861300" y="16574909"/>
          <a:ext cx="889000" cy="109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58941</xdr:rowOff>
    </xdr:from>
    <xdr:to>
      <xdr:col>46</xdr:col>
      <xdr:colOff>38100</xdr:colOff>
      <xdr:row>95</xdr:row>
      <xdr:rowOff>160541</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8699500" y="16346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5618</xdr:rowOff>
    </xdr:from>
    <xdr:ext cx="534377"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8483111" y="16121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107238</xdr:rowOff>
    </xdr:from>
    <xdr:to>
      <xdr:col>41</xdr:col>
      <xdr:colOff>50800</xdr:colOff>
      <xdr:row>96</xdr:row>
      <xdr:rowOff>115709</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6972300" y="16566438"/>
          <a:ext cx="889000" cy="8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116015</xdr:rowOff>
    </xdr:from>
    <xdr:to>
      <xdr:col>41</xdr:col>
      <xdr:colOff>101600</xdr:colOff>
      <xdr:row>96</xdr:row>
      <xdr:rowOff>46165</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7810500" y="16403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62692</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7594111" y="16178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97346</xdr:rowOff>
    </xdr:from>
    <xdr:to>
      <xdr:col>36</xdr:col>
      <xdr:colOff>165100</xdr:colOff>
      <xdr:row>96</xdr:row>
      <xdr:rowOff>27496</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6921500" y="16385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44023</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6705111" y="16160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685</xdr:rowOff>
    </xdr:from>
    <xdr:to>
      <xdr:col>55</xdr:col>
      <xdr:colOff>50800</xdr:colOff>
      <xdr:row>94</xdr:row>
      <xdr:rowOff>102285</xdr:rowOff>
    </xdr:to>
    <xdr:sp macro="" textlink="">
      <xdr:nvSpPr>
        <xdr:cNvPr id="473" name="楕円 472">
          <a:extLst>
            <a:ext uri="{FF2B5EF4-FFF2-40B4-BE49-F238E27FC236}">
              <a16:creationId xmlns:a16="http://schemas.microsoft.com/office/drawing/2014/main" id="{00000000-0008-0000-0700-0000D9010000}"/>
            </a:ext>
          </a:extLst>
        </xdr:cNvPr>
        <xdr:cNvSpPr/>
      </xdr:nvSpPr>
      <xdr:spPr>
        <a:xfrm>
          <a:off x="10426700" y="1611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23562</xdr:rowOff>
    </xdr:from>
    <xdr:ext cx="534377" cy="259045"/>
    <xdr:sp macro="" textlink="">
      <xdr:nvSpPr>
        <xdr:cNvPr id="474" name="土木費該当値テキスト">
          <a:extLst>
            <a:ext uri="{FF2B5EF4-FFF2-40B4-BE49-F238E27FC236}">
              <a16:creationId xmlns:a16="http://schemas.microsoft.com/office/drawing/2014/main" id="{00000000-0008-0000-0700-0000DA010000}"/>
            </a:ext>
          </a:extLst>
        </xdr:cNvPr>
        <xdr:cNvSpPr txBox="1"/>
      </xdr:nvSpPr>
      <xdr:spPr>
        <a:xfrm>
          <a:off x="10528300" y="15968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103276</xdr:rowOff>
    </xdr:from>
    <xdr:to>
      <xdr:col>50</xdr:col>
      <xdr:colOff>165100</xdr:colOff>
      <xdr:row>96</xdr:row>
      <xdr:rowOff>33426</xdr:rowOff>
    </xdr:to>
    <xdr:sp macro="" textlink="">
      <xdr:nvSpPr>
        <xdr:cNvPr id="475" name="楕円 474">
          <a:extLst>
            <a:ext uri="{FF2B5EF4-FFF2-40B4-BE49-F238E27FC236}">
              <a16:creationId xmlns:a16="http://schemas.microsoft.com/office/drawing/2014/main" id="{00000000-0008-0000-0700-0000DB010000}"/>
            </a:ext>
          </a:extLst>
        </xdr:cNvPr>
        <xdr:cNvSpPr/>
      </xdr:nvSpPr>
      <xdr:spPr>
        <a:xfrm>
          <a:off x="9588500" y="16391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24553</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372111" y="16483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2578</xdr:rowOff>
    </xdr:from>
    <xdr:to>
      <xdr:col>46</xdr:col>
      <xdr:colOff>38100</xdr:colOff>
      <xdr:row>97</xdr:row>
      <xdr:rowOff>104178</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8699500" y="1663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95305</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483111" y="16725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64909</xdr:rowOff>
    </xdr:from>
    <xdr:to>
      <xdr:col>41</xdr:col>
      <xdr:colOff>101600</xdr:colOff>
      <xdr:row>96</xdr:row>
      <xdr:rowOff>166509</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7810500" y="16524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157636</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594111" y="16616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56438</xdr:rowOff>
    </xdr:from>
    <xdr:to>
      <xdr:col>36</xdr:col>
      <xdr:colOff>165100</xdr:colOff>
      <xdr:row>96</xdr:row>
      <xdr:rowOff>158038</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6921500" y="1651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149165</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05111" y="16608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34</xdr:row>
      <xdr:rowOff>25776</xdr:rowOff>
    </xdr:from>
    <xdr:to>
      <xdr:col>85</xdr:col>
      <xdr:colOff>126364</xdr:colOff>
      <xdr:row>39</xdr:row>
      <xdr:rowOff>126376</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6317595" y="5855076"/>
          <a:ext cx="1269" cy="957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130203</xdr:rowOff>
    </xdr:from>
    <xdr:ext cx="534377" cy="259045"/>
    <xdr:sp macro="" textlink="">
      <xdr:nvSpPr>
        <xdr:cNvPr id="510" name="消防費最小値テキスト">
          <a:extLst>
            <a:ext uri="{FF2B5EF4-FFF2-40B4-BE49-F238E27FC236}">
              <a16:creationId xmlns:a16="http://schemas.microsoft.com/office/drawing/2014/main" id="{00000000-0008-0000-0700-0000FE010000}"/>
            </a:ext>
          </a:extLst>
        </xdr:cNvPr>
        <xdr:cNvSpPr txBox="1"/>
      </xdr:nvSpPr>
      <xdr:spPr>
        <a:xfrm>
          <a:off x="16370300" y="6816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126376</xdr:rowOff>
    </xdr:from>
    <xdr:to>
      <xdr:col>86</xdr:col>
      <xdr:colOff>25400</xdr:colOff>
      <xdr:row>39</xdr:row>
      <xdr:rowOff>126376</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6812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32</xdr:row>
      <xdr:rowOff>143903</xdr:rowOff>
    </xdr:from>
    <xdr:ext cx="534377" cy="259045"/>
    <xdr:sp macro="" textlink="">
      <xdr:nvSpPr>
        <xdr:cNvPr id="512" name="消防費最大値テキスト">
          <a:extLst>
            <a:ext uri="{FF2B5EF4-FFF2-40B4-BE49-F238E27FC236}">
              <a16:creationId xmlns:a16="http://schemas.microsoft.com/office/drawing/2014/main" id="{00000000-0008-0000-0700-000000020000}"/>
            </a:ext>
          </a:extLst>
        </xdr:cNvPr>
        <xdr:cNvSpPr txBox="1"/>
      </xdr:nvSpPr>
      <xdr:spPr>
        <a:xfrm>
          <a:off x="16370300" y="5630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76,977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34</xdr:row>
      <xdr:rowOff>25776</xdr:rowOff>
    </xdr:from>
    <xdr:to>
      <xdr:col>86</xdr:col>
      <xdr:colOff>25400</xdr:colOff>
      <xdr:row>34</xdr:row>
      <xdr:rowOff>25776</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585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30</xdr:row>
      <xdr:rowOff>128303</xdr:rowOff>
    </xdr:from>
    <xdr:to>
      <xdr:col>85</xdr:col>
      <xdr:colOff>127000</xdr:colOff>
      <xdr:row>37</xdr:row>
      <xdr:rowOff>9496</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5481300" y="5271803"/>
          <a:ext cx="838200" cy="1081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133425</xdr:rowOff>
    </xdr:from>
    <xdr:ext cx="534377" cy="259045"/>
    <xdr:sp macro="" textlink="">
      <xdr:nvSpPr>
        <xdr:cNvPr id="515" name="消防費平均値テキスト">
          <a:extLst>
            <a:ext uri="{FF2B5EF4-FFF2-40B4-BE49-F238E27FC236}">
              <a16:creationId xmlns:a16="http://schemas.microsoft.com/office/drawing/2014/main" id="{00000000-0008-0000-0700-000003020000}"/>
            </a:ext>
          </a:extLst>
        </xdr:cNvPr>
        <xdr:cNvSpPr txBox="1"/>
      </xdr:nvSpPr>
      <xdr:spPr>
        <a:xfrm>
          <a:off x="16370300" y="64770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154998</xdr:rowOff>
    </xdr:from>
    <xdr:to>
      <xdr:col>85</xdr:col>
      <xdr:colOff>177800</xdr:colOff>
      <xdr:row>38</xdr:row>
      <xdr:rowOff>85148</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6268700" y="6498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30</xdr:row>
      <xdr:rowOff>128303</xdr:rowOff>
    </xdr:from>
    <xdr:to>
      <xdr:col>81</xdr:col>
      <xdr:colOff>50800</xdr:colOff>
      <xdr:row>36</xdr:row>
      <xdr:rowOff>65324</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4592300" y="5271803"/>
          <a:ext cx="889000" cy="96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75837</xdr:rowOff>
    </xdr:from>
    <xdr:to>
      <xdr:col>81</xdr:col>
      <xdr:colOff>101600</xdr:colOff>
      <xdr:row>38</xdr:row>
      <xdr:rowOff>5987</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5430500" y="6419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168564</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14111" y="6512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65324</xdr:rowOff>
    </xdr:from>
    <xdr:to>
      <xdr:col>76</xdr:col>
      <xdr:colOff>114300</xdr:colOff>
      <xdr:row>38</xdr:row>
      <xdr:rowOff>74909</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3703300" y="6237524"/>
          <a:ext cx="889000" cy="352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101946</xdr:rowOff>
    </xdr:from>
    <xdr:to>
      <xdr:col>76</xdr:col>
      <xdr:colOff>165100</xdr:colOff>
      <xdr:row>38</xdr:row>
      <xdr:rowOff>32096</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4541500" y="6445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23223</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325111" y="6538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74909</xdr:rowOff>
    </xdr:from>
    <xdr:to>
      <xdr:col>71</xdr:col>
      <xdr:colOff>177800</xdr:colOff>
      <xdr:row>38</xdr:row>
      <xdr:rowOff>136222</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2814300" y="6590009"/>
          <a:ext cx="889000" cy="61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81732</xdr:rowOff>
    </xdr:from>
    <xdr:to>
      <xdr:col>72</xdr:col>
      <xdr:colOff>38100</xdr:colOff>
      <xdr:row>38</xdr:row>
      <xdr:rowOff>11881</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3652500" y="642538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28409</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436111" y="6200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136988</xdr:rowOff>
    </xdr:from>
    <xdr:to>
      <xdr:col>67</xdr:col>
      <xdr:colOff>101600</xdr:colOff>
      <xdr:row>38</xdr:row>
      <xdr:rowOff>67138</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2763500" y="648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83665</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547111" y="6255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130146</xdr:rowOff>
    </xdr:from>
    <xdr:to>
      <xdr:col>85</xdr:col>
      <xdr:colOff>177800</xdr:colOff>
      <xdr:row>37</xdr:row>
      <xdr:rowOff>60296</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6268700" y="630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153023</xdr:rowOff>
    </xdr:from>
    <xdr:ext cx="534377" cy="259045"/>
    <xdr:sp macro="" textlink="">
      <xdr:nvSpPr>
        <xdr:cNvPr id="534" name="消防費該当値テキスト">
          <a:extLst>
            <a:ext uri="{FF2B5EF4-FFF2-40B4-BE49-F238E27FC236}">
              <a16:creationId xmlns:a16="http://schemas.microsoft.com/office/drawing/2014/main" id="{00000000-0008-0000-0700-000016020000}"/>
            </a:ext>
          </a:extLst>
        </xdr:cNvPr>
        <xdr:cNvSpPr txBox="1"/>
      </xdr:nvSpPr>
      <xdr:spPr>
        <a:xfrm>
          <a:off x="16370300" y="6153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30</xdr:row>
      <xdr:rowOff>77503</xdr:rowOff>
    </xdr:from>
    <xdr:to>
      <xdr:col>81</xdr:col>
      <xdr:colOff>101600</xdr:colOff>
      <xdr:row>31</xdr:row>
      <xdr:rowOff>7653</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5430500" y="5221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29</xdr:row>
      <xdr:rowOff>24180</xdr:rowOff>
    </xdr:from>
    <xdr:ext cx="59901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181795" y="4996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14524</xdr:rowOff>
    </xdr:from>
    <xdr:to>
      <xdr:col>76</xdr:col>
      <xdr:colOff>165100</xdr:colOff>
      <xdr:row>36</xdr:row>
      <xdr:rowOff>116124</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4541500" y="6186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132651</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5961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24109</xdr:rowOff>
    </xdr:from>
    <xdr:to>
      <xdr:col>72</xdr:col>
      <xdr:colOff>38100</xdr:colOff>
      <xdr:row>38</xdr:row>
      <xdr:rowOff>125709</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3652500" y="6539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116836</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436111" y="6631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85422</xdr:rowOff>
    </xdr:from>
    <xdr:to>
      <xdr:col>67</xdr:col>
      <xdr:colOff>101600</xdr:colOff>
      <xdr:row>39</xdr:row>
      <xdr:rowOff>15572</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2763500" y="6600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6699</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547111" y="6693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教育費グラフ枠">
          <a:extLst>
            <a:ext uri="{FF2B5EF4-FFF2-40B4-BE49-F238E27FC236}">
              <a16:creationId xmlns:a16="http://schemas.microsoft.com/office/drawing/2014/main" id="{00000000-0008-0000-07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99009</xdr:rowOff>
    </xdr:from>
    <xdr:to>
      <xdr:col>85</xdr:col>
      <xdr:colOff>126364</xdr:colOff>
      <xdr:row>57</xdr:row>
      <xdr:rowOff>125646</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flipV="1">
          <a:off x="16317595" y="8842959"/>
          <a:ext cx="1269" cy="1055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129473</xdr:rowOff>
    </xdr:from>
    <xdr:ext cx="534377" cy="259045"/>
    <xdr:sp macro="" textlink="">
      <xdr:nvSpPr>
        <xdr:cNvPr id="565" name="教育費最小値テキスト">
          <a:extLst>
            <a:ext uri="{FF2B5EF4-FFF2-40B4-BE49-F238E27FC236}">
              <a16:creationId xmlns:a16="http://schemas.microsoft.com/office/drawing/2014/main" id="{00000000-0008-0000-0700-000035020000}"/>
            </a:ext>
          </a:extLst>
        </xdr:cNvPr>
        <xdr:cNvSpPr txBox="1"/>
      </xdr:nvSpPr>
      <xdr:spPr>
        <a:xfrm>
          <a:off x="16370300" y="9902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125646</xdr:rowOff>
    </xdr:from>
    <xdr:to>
      <xdr:col>86</xdr:col>
      <xdr:colOff>25400</xdr:colOff>
      <xdr:row>57</xdr:row>
      <xdr:rowOff>125646</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6230600" y="9898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45686</xdr:rowOff>
    </xdr:from>
    <xdr:ext cx="599010" cy="259045"/>
    <xdr:sp macro="" textlink="">
      <xdr:nvSpPr>
        <xdr:cNvPr id="567" name="教育費最大値テキスト">
          <a:extLst>
            <a:ext uri="{FF2B5EF4-FFF2-40B4-BE49-F238E27FC236}">
              <a16:creationId xmlns:a16="http://schemas.microsoft.com/office/drawing/2014/main" id="{00000000-0008-0000-0700-000037020000}"/>
            </a:ext>
          </a:extLst>
        </xdr:cNvPr>
        <xdr:cNvSpPr txBox="1"/>
      </xdr:nvSpPr>
      <xdr:spPr>
        <a:xfrm>
          <a:off x="16370300" y="8618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271,400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99009</xdr:rowOff>
    </xdr:from>
    <xdr:to>
      <xdr:col>86</xdr:col>
      <xdr:colOff>25400</xdr:colOff>
      <xdr:row>51</xdr:row>
      <xdr:rowOff>99009</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6230600" y="8842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170859</xdr:rowOff>
    </xdr:from>
    <xdr:to>
      <xdr:col>85</xdr:col>
      <xdr:colOff>127000</xdr:colOff>
      <xdr:row>57</xdr:row>
      <xdr:rowOff>69968</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5481300" y="9772059"/>
          <a:ext cx="838200" cy="70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98975</xdr:rowOff>
    </xdr:from>
    <xdr:ext cx="534377" cy="259045"/>
    <xdr:sp macro="" textlink="">
      <xdr:nvSpPr>
        <xdr:cNvPr id="570" name="教育費平均値テキスト">
          <a:extLst>
            <a:ext uri="{FF2B5EF4-FFF2-40B4-BE49-F238E27FC236}">
              <a16:creationId xmlns:a16="http://schemas.microsoft.com/office/drawing/2014/main" id="{00000000-0008-0000-0700-00003A020000}"/>
            </a:ext>
          </a:extLst>
        </xdr:cNvPr>
        <xdr:cNvSpPr txBox="1"/>
      </xdr:nvSpPr>
      <xdr:spPr>
        <a:xfrm>
          <a:off x="16370300" y="95287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76098</xdr:rowOff>
    </xdr:from>
    <xdr:to>
      <xdr:col>85</xdr:col>
      <xdr:colOff>177800</xdr:colOff>
      <xdr:row>57</xdr:row>
      <xdr:rowOff>6248</xdr:rowOff>
    </xdr:to>
    <xdr:sp macro="" textlink="">
      <xdr:nvSpPr>
        <xdr:cNvPr id="571" name="フローチャート: 判断 570">
          <a:extLst>
            <a:ext uri="{FF2B5EF4-FFF2-40B4-BE49-F238E27FC236}">
              <a16:creationId xmlns:a16="http://schemas.microsoft.com/office/drawing/2014/main" id="{00000000-0008-0000-0700-00003B020000}"/>
            </a:ext>
          </a:extLst>
        </xdr:cNvPr>
        <xdr:cNvSpPr/>
      </xdr:nvSpPr>
      <xdr:spPr>
        <a:xfrm>
          <a:off x="16268700" y="9677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170859</xdr:rowOff>
    </xdr:from>
    <xdr:to>
      <xdr:col>81</xdr:col>
      <xdr:colOff>50800</xdr:colOff>
      <xdr:row>57</xdr:row>
      <xdr:rowOff>86226</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4592300" y="9772059"/>
          <a:ext cx="889000" cy="86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71751</xdr:rowOff>
    </xdr:from>
    <xdr:to>
      <xdr:col>81</xdr:col>
      <xdr:colOff>101600</xdr:colOff>
      <xdr:row>57</xdr:row>
      <xdr:rowOff>1901</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5430500" y="96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18428</xdr:rowOff>
    </xdr:from>
    <xdr:ext cx="534377"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5214111" y="9448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86226</xdr:rowOff>
    </xdr:from>
    <xdr:to>
      <xdr:col>76</xdr:col>
      <xdr:colOff>114300</xdr:colOff>
      <xdr:row>57</xdr:row>
      <xdr:rowOff>87360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3703300" y="9858876"/>
          <a:ext cx="889000" cy="1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98963</xdr:rowOff>
    </xdr:from>
    <xdr:to>
      <xdr:col>76</xdr:col>
      <xdr:colOff>165100</xdr:colOff>
      <xdr:row>57</xdr:row>
      <xdr:rowOff>29113</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4541500" y="9700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45640</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4325111" y="9475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63385</xdr:rowOff>
    </xdr:from>
    <xdr:to>
      <xdr:col>71</xdr:col>
      <xdr:colOff>177800</xdr:colOff>
      <xdr:row>57</xdr:row>
      <xdr:rowOff>87360</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2814300" y="9836035"/>
          <a:ext cx="889000" cy="2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89028</xdr:rowOff>
    </xdr:from>
    <xdr:to>
      <xdr:col>72</xdr:col>
      <xdr:colOff>38100</xdr:colOff>
      <xdr:row>57</xdr:row>
      <xdr:rowOff>19178</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3652500" y="969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35705</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3436111" y="946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144176</xdr:rowOff>
    </xdr:from>
    <xdr:to>
      <xdr:col>67</xdr:col>
      <xdr:colOff>101600</xdr:colOff>
      <xdr:row>57</xdr:row>
      <xdr:rowOff>74326</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2763500" y="9745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90853</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2547111" y="9520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19168</xdr:rowOff>
    </xdr:from>
    <xdr:to>
      <xdr:col>85</xdr:col>
      <xdr:colOff>177800</xdr:colOff>
      <xdr:row>57</xdr:row>
      <xdr:rowOff>120768</xdr:rowOff>
    </xdr:to>
    <xdr:sp macro="" textlink="">
      <xdr:nvSpPr>
        <xdr:cNvPr id="588" name="楕円 587">
          <a:extLst>
            <a:ext uri="{FF2B5EF4-FFF2-40B4-BE49-F238E27FC236}">
              <a16:creationId xmlns:a16="http://schemas.microsoft.com/office/drawing/2014/main" id="{00000000-0008-0000-0700-00004C020000}"/>
            </a:ext>
          </a:extLst>
        </xdr:cNvPr>
        <xdr:cNvSpPr/>
      </xdr:nvSpPr>
      <xdr:spPr>
        <a:xfrm>
          <a:off x="16268700" y="9791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105545</xdr:rowOff>
    </xdr:from>
    <xdr:ext cx="534377" cy="259045"/>
    <xdr:sp macro="" textlink="">
      <xdr:nvSpPr>
        <xdr:cNvPr id="589" name="教育費該当値テキスト">
          <a:extLst>
            <a:ext uri="{FF2B5EF4-FFF2-40B4-BE49-F238E27FC236}">
              <a16:creationId xmlns:a16="http://schemas.microsoft.com/office/drawing/2014/main" id="{00000000-0008-0000-0700-00004D020000}"/>
            </a:ext>
          </a:extLst>
        </xdr:cNvPr>
        <xdr:cNvSpPr txBox="1"/>
      </xdr:nvSpPr>
      <xdr:spPr>
        <a:xfrm>
          <a:off x="16370300" y="9706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120059</xdr:rowOff>
    </xdr:from>
    <xdr:to>
      <xdr:col>81</xdr:col>
      <xdr:colOff>101600</xdr:colOff>
      <xdr:row>57</xdr:row>
      <xdr:rowOff>50209</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5430500" y="9721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41336</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14111" y="9813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35426</xdr:rowOff>
    </xdr:from>
    <xdr:to>
      <xdr:col>76</xdr:col>
      <xdr:colOff>165100</xdr:colOff>
      <xdr:row>57</xdr:row>
      <xdr:rowOff>137026</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4541500" y="980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128153</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325111" y="9900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36560</xdr:rowOff>
    </xdr:from>
    <xdr:to>
      <xdr:col>72</xdr:col>
      <xdr:colOff>38100</xdr:colOff>
      <xdr:row>57</xdr:row>
      <xdr:rowOff>138160</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3652500" y="980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129287</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436111" y="9901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12585</xdr:rowOff>
    </xdr:from>
    <xdr:to>
      <xdr:col>67</xdr:col>
      <xdr:colOff>101600</xdr:colOff>
      <xdr:row>57</xdr:row>
      <xdr:rowOff>114185</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2763500" y="978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105312</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547111" y="9877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災害復旧費グラフ枠">
          <a:extLst>
            <a:ext uri="{FF2B5EF4-FFF2-40B4-BE49-F238E27FC236}">
              <a16:creationId xmlns:a16="http://schemas.microsoft.com/office/drawing/2014/main" id="{00000000-0008-0000-0700-00006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87618</xdr:rowOff>
    </xdr:from>
    <xdr:to>
      <xdr:col>85</xdr:col>
      <xdr:colOff>126364</xdr:colOff>
      <xdr:row>78</xdr:row>
      <xdr:rowOff>139700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flipV="1">
          <a:off x="16317595" y="12260568"/>
          <a:ext cx="1269" cy="1252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164394</xdr:rowOff>
    </xdr:from>
    <xdr:ext cx="249299" cy="259045"/>
    <xdr:sp macro="" textlink="">
      <xdr:nvSpPr>
        <xdr:cNvPr id="620" name="災害復旧費最小値テキスト">
          <a:extLst>
            <a:ext uri="{FF2B5EF4-FFF2-40B4-BE49-F238E27FC236}">
              <a16:creationId xmlns:a16="http://schemas.microsoft.com/office/drawing/2014/main" id="{00000000-0008-0000-0700-00006C020000}"/>
            </a:ext>
          </a:extLst>
        </xdr:cNvPr>
        <xdr:cNvSpPr txBox="1"/>
      </xdr:nvSpPr>
      <xdr:spPr>
        <a:xfrm>
          <a:off x="16370300" y="135374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34295</xdr:rowOff>
    </xdr:from>
    <xdr:ext cx="599010" cy="259045"/>
    <xdr:sp macro="" textlink="">
      <xdr:nvSpPr>
        <xdr:cNvPr id="622" name="災害復旧費最大値テキスト">
          <a:extLst>
            <a:ext uri="{FF2B5EF4-FFF2-40B4-BE49-F238E27FC236}">
              <a16:creationId xmlns:a16="http://schemas.microsoft.com/office/drawing/2014/main" id="{00000000-0008-0000-0700-00006E020000}"/>
            </a:ext>
          </a:extLst>
        </xdr:cNvPr>
        <xdr:cNvSpPr txBox="1"/>
      </xdr:nvSpPr>
      <xdr:spPr>
        <a:xfrm>
          <a:off x="16370300" y="12035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547,783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87618</xdr:rowOff>
    </xdr:from>
    <xdr:to>
      <xdr:col>86</xdr:col>
      <xdr:colOff>25400</xdr:colOff>
      <xdr:row>71</xdr:row>
      <xdr:rowOff>87618</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6230600" y="12260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139672</xdr:rowOff>
    </xdr:from>
    <xdr:to>
      <xdr:col>85</xdr:col>
      <xdr:colOff>127000</xdr:colOff>
      <xdr:row>78</xdr:row>
      <xdr:rowOff>139675</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flipV="1">
          <a:off x="15481300" y="13512772"/>
          <a:ext cx="838200" cy="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81844</xdr:rowOff>
    </xdr:from>
    <xdr:ext cx="534377" cy="259045"/>
    <xdr:sp macro="" textlink="">
      <xdr:nvSpPr>
        <xdr:cNvPr id="625" name="災害復旧費平均値テキスト">
          <a:extLst>
            <a:ext uri="{FF2B5EF4-FFF2-40B4-BE49-F238E27FC236}">
              <a16:creationId xmlns:a16="http://schemas.microsoft.com/office/drawing/2014/main" id="{00000000-0008-0000-0700-000071020000}"/>
            </a:ext>
          </a:extLst>
        </xdr:cNvPr>
        <xdr:cNvSpPr txBox="1"/>
      </xdr:nvSpPr>
      <xdr:spPr>
        <a:xfrm>
          <a:off x="16370300" y="13283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58967</xdr:rowOff>
    </xdr:from>
    <xdr:to>
      <xdr:col>85</xdr:col>
      <xdr:colOff>177800</xdr:colOff>
      <xdr:row>78</xdr:row>
      <xdr:rowOff>160567</xdr:rowOff>
    </xdr:to>
    <xdr:sp macro="" textlink="">
      <xdr:nvSpPr>
        <xdr:cNvPr id="626" name="フローチャート: 判断 625">
          <a:extLst>
            <a:ext uri="{FF2B5EF4-FFF2-40B4-BE49-F238E27FC236}">
              <a16:creationId xmlns:a16="http://schemas.microsoft.com/office/drawing/2014/main" id="{00000000-0008-0000-0700-000072020000}"/>
            </a:ext>
          </a:extLst>
        </xdr:cNvPr>
        <xdr:cNvSpPr/>
      </xdr:nvSpPr>
      <xdr:spPr>
        <a:xfrm>
          <a:off x="16268700" y="13432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139672</xdr:rowOff>
    </xdr:from>
    <xdr:to>
      <xdr:col>81</xdr:col>
      <xdr:colOff>50800</xdr:colOff>
      <xdr:row>78</xdr:row>
      <xdr:rowOff>139675</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4592300" y="13512772"/>
          <a:ext cx="889000" cy="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57131</xdr:rowOff>
    </xdr:from>
    <xdr:to>
      <xdr:col>81</xdr:col>
      <xdr:colOff>101600</xdr:colOff>
      <xdr:row>78</xdr:row>
      <xdr:rowOff>158731</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5430500" y="13430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3808</xdr:rowOff>
    </xdr:from>
    <xdr:ext cx="534377"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5214111" y="13205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139672</xdr:rowOff>
    </xdr:from>
    <xdr:to>
      <xdr:col>76</xdr:col>
      <xdr:colOff>114300</xdr:colOff>
      <xdr:row>78</xdr:row>
      <xdr:rowOff>139684</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3703300" y="13512772"/>
          <a:ext cx="889000" cy="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51457</xdr:rowOff>
    </xdr:from>
    <xdr:to>
      <xdr:col>76</xdr:col>
      <xdr:colOff>165100</xdr:colOff>
      <xdr:row>78</xdr:row>
      <xdr:rowOff>153057</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4541500" y="1342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169584</xdr:rowOff>
    </xdr:from>
    <xdr:ext cx="534377"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4325111" y="13199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131237</xdr:rowOff>
    </xdr:from>
    <xdr:to>
      <xdr:col>71</xdr:col>
      <xdr:colOff>177800</xdr:colOff>
      <xdr:row>78</xdr:row>
      <xdr:rowOff>139684</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814300" y="13504337"/>
          <a:ext cx="889000" cy="8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65861</xdr:rowOff>
    </xdr:from>
    <xdr:to>
      <xdr:col>72</xdr:col>
      <xdr:colOff>38100</xdr:colOff>
      <xdr:row>78</xdr:row>
      <xdr:rowOff>167461</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3652500" y="13438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12538</xdr:rowOff>
    </xdr:from>
    <xdr:ext cx="534377"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3436111" y="13214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53687</xdr:rowOff>
    </xdr:from>
    <xdr:to>
      <xdr:col>67</xdr:col>
      <xdr:colOff>101600</xdr:colOff>
      <xdr:row>78</xdr:row>
      <xdr:rowOff>155287</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2763500" y="13426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364</xdr:rowOff>
    </xdr:from>
    <xdr:ext cx="534377"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2547111" y="13202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88872</xdr:rowOff>
    </xdr:from>
    <xdr:to>
      <xdr:col>85</xdr:col>
      <xdr:colOff>177800</xdr:colOff>
      <xdr:row>79</xdr:row>
      <xdr:rowOff>19022</xdr:rowOff>
    </xdr:to>
    <xdr:sp macro="" textlink="">
      <xdr:nvSpPr>
        <xdr:cNvPr id="643" name="楕円 642">
          <a:extLst>
            <a:ext uri="{FF2B5EF4-FFF2-40B4-BE49-F238E27FC236}">
              <a16:creationId xmlns:a16="http://schemas.microsoft.com/office/drawing/2014/main" id="{00000000-0008-0000-0700-000083020000}"/>
            </a:ext>
          </a:extLst>
        </xdr:cNvPr>
        <xdr:cNvSpPr/>
      </xdr:nvSpPr>
      <xdr:spPr>
        <a:xfrm>
          <a:off x="16268700" y="1346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37394</xdr:rowOff>
    </xdr:from>
    <xdr:ext cx="313932" cy="259045"/>
    <xdr:sp macro="" textlink="">
      <xdr:nvSpPr>
        <xdr:cNvPr id="644" name="災害復旧費該当値テキスト">
          <a:extLst>
            <a:ext uri="{FF2B5EF4-FFF2-40B4-BE49-F238E27FC236}">
              <a16:creationId xmlns:a16="http://schemas.microsoft.com/office/drawing/2014/main" id="{00000000-0008-0000-0700-000084020000}"/>
            </a:ext>
          </a:extLst>
        </xdr:cNvPr>
        <xdr:cNvSpPr txBox="1"/>
      </xdr:nvSpPr>
      <xdr:spPr>
        <a:xfrm>
          <a:off x="16370300" y="134104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88875</xdr:rowOff>
    </xdr:from>
    <xdr:to>
      <xdr:col>81</xdr:col>
      <xdr:colOff>101600</xdr:colOff>
      <xdr:row>79</xdr:row>
      <xdr:rowOff>19025</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5430500" y="1346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10152</xdr:rowOff>
    </xdr:from>
    <xdr:ext cx="313932"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324333" y="1355470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88872</xdr:rowOff>
    </xdr:from>
    <xdr:to>
      <xdr:col>76</xdr:col>
      <xdr:colOff>165100</xdr:colOff>
      <xdr:row>79</xdr:row>
      <xdr:rowOff>19022</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4541500" y="1346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10149</xdr:rowOff>
    </xdr:from>
    <xdr:ext cx="313932"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435333" y="135546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88884</xdr:rowOff>
    </xdr:from>
    <xdr:to>
      <xdr:col>72</xdr:col>
      <xdr:colOff>38100</xdr:colOff>
      <xdr:row>79</xdr:row>
      <xdr:rowOff>19034</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3652500" y="13461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10161</xdr:rowOff>
    </xdr:from>
    <xdr:ext cx="249299"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78650" y="135547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80437</xdr:rowOff>
    </xdr:from>
    <xdr:to>
      <xdr:col>67</xdr:col>
      <xdr:colOff>101600</xdr:colOff>
      <xdr:row>79</xdr:row>
      <xdr:rowOff>10587</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2763500" y="1345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1714</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579428" y="13546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a:extLst>
            <a:ext uri="{FF2B5EF4-FFF2-40B4-BE49-F238E27FC236}">
              <a16:creationId xmlns:a16="http://schemas.microsoft.com/office/drawing/2014/main" id="{00000000-0008-0000-0700-00009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公債費グラフ枠">
          <a:extLst>
            <a:ext uri="{FF2B5EF4-FFF2-40B4-BE49-F238E27FC236}">
              <a16:creationId xmlns:a16="http://schemas.microsoft.com/office/drawing/2014/main" id="{00000000-0008-0000-07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139370</xdr:rowOff>
    </xdr:from>
    <xdr:to>
      <xdr:col>85</xdr:col>
      <xdr:colOff>126364</xdr:colOff>
      <xdr:row>99</xdr:row>
      <xdr:rowOff>91148</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flipV="1">
          <a:off x="16317595" y="15398420"/>
          <a:ext cx="1269" cy="1666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94975</xdr:rowOff>
    </xdr:from>
    <xdr:ext cx="534377" cy="259045"/>
    <xdr:sp macro="" textlink="">
      <xdr:nvSpPr>
        <xdr:cNvPr id="678" name="公債費最小値テキスト">
          <a:extLst>
            <a:ext uri="{FF2B5EF4-FFF2-40B4-BE49-F238E27FC236}">
              <a16:creationId xmlns:a16="http://schemas.microsoft.com/office/drawing/2014/main" id="{00000000-0008-0000-0700-0000A6020000}"/>
            </a:ext>
          </a:extLst>
        </xdr:cNvPr>
        <xdr:cNvSpPr txBox="1"/>
      </xdr:nvSpPr>
      <xdr:spPr>
        <a:xfrm>
          <a:off x="16370300" y="17068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91148</xdr:rowOff>
    </xdr:from>
    <xdr:to>
      <xdr:col>86</xdr:col>
      <xdr:colOff>25400</xdr:colOff>
      <xdr:row>99</xdr:row>
      <xdr:rowOff>91148</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6230600" y="17064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86047</xdr:rowOff>
    </xdr:from>
    <xdr:ext cx="599010" cy="259045"/>
    <xdr:sp macro="" textlink="">
      <xdr:nvSpPr>
        <xdr:cNvPr id="680" name="公債費最大値テキスト">
          <a:extLst>
            <a:ext uri="{FF2B5EF4-FFF2-40B4-BE49-F238E27FC236}">
              <a16:creationId xmlns:a16="http://schemas.microsoft.com/office/drawing/2014/main" id="{00000000-0008-0000-0700-0000A8020000}"/>
            </a:ext>
          </a:extLst>
        </xdr:cNvPr>
        <xdr:cNvSpPr txBox="1"/>
      </xdr:nvSpPr>
      <xdr:spPr>
        <a:xfrm>
          <a:off x="16370300" y="15173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157,526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139370</xdr:rowOff>
    </xdr:from>
    <xdr:to>
      <xdr:col>86</xdr:col>
      <xdr:colOff>25400</xdr:colOff>
      <xdr:row>89</xdr:row>
      <xdr:rowOff>139370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5398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100888</xdr:rowOff>
    </xdr:from>
    <xdr:to>
      <xdr:col>85</xdr:col>
      <xdr:colOff>127000</xdr:colOff>
      <xdr:row>98</xdr:row>
      <xdr:rowOff>9437</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5481300" y="16731538"/>
          <a:ext cx="838200" cy="79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27754</xdr:rowOff>
    </xdr:from>
    <xdr:ext cx="534377" cy="259045"/>
    <xdr:sp macro="" textlink="">
      <xdr:nvSpPr>
        <xdr:cNvPr id="683" name="公債費平均値テキスト">
          <a:extLst>
            <a:ext uri="{FF2B5EF4-FFF2-40B4-BE49-F238E27FC236}">
              <a16:creationId xmlns:a16="http://schemas.microsoft.com/office/drawing/2014/main" id="{00000000-0008-0000-0700-0000AB020000}"/>
            </a:ext>
          </a:extLst>
        </xdr:cNvPr>
        <xdr:cNvSpPr txBox="1"/>
      </xdr:nvSpPr>
      <xdr:spPr>
        <a:xfrm>
          <a:off x="16370300" y="16144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4877</xdr:rowOff>
    </xdr:from>
    <xdr:to>
      <xdr:col>85</xdr:col>
      <xdr:colOff>177800</xdr:colOff>
      <xdr:row>95</xdr:row>
      <xdr:rowOff>106477</xdr:rowOff>
    </xdr:to>
    <xdr:sp macro="" textlink="">
      <xdr:nvSpPr>
        <xdr:cNvPr id="684" name="フローチャート: 判断 683">
          <a:extLst>
            <a:ext uri="{FF2B5EF4-FFF2-40B4-BE49-F238E27FC236}">
              <a16:creationId xmlns:a16="http://schemas.microsoft.com/office/drawing/2014/main" id="{00000000-0008-0000-0700-0000AC020000}"/>
            </a:ext>
          </a:extLst>
        </xdr:cNvPr>
        <xdr:cNvSpPr/>
      </xdr:nvSpPr>
      <xdr:spPr>
        <a:xfrm>
          <a:off x="16268700" y="1629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4724</xdr:rowOff>
    </xdr:from>
    <xdr:to>
      <xdr:col>81</xdr:col>
      <xdr:colOff>50800</xdr:colOff>
      <xdr:row>98</xdr:row>
      <xdr:rowOff>9437</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4592300" y="16806824"/>
          <a:ext cx="889000" cy="4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37388</xdr:rowOff>
    </xdr:from>
    <xdr:to>
      <xdr:col>81</xdr:col>
      <xdr:colOff>101600</xdr:colOff>
      <xdr:row>95</xdr:row>
      <xdr:rowOff>138988</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5430500" y="16325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155515</xdr:rowOff>
    </xdr:from>
    <xdr:ext cx="534377"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5214111" y="16100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129832</xdr:rowOff>
    </xdr:from>
    <xdr:to>
      <xdr:col>76</xdr:col>
      <xdr:colOff>114300</xdr:colOff>
      <xdr:row>98</xdr:row>
      <xdr:rowOff>4724</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3703300" y="16760482"/>
          <a:ext cx="889000" cy="46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140805</xdr:rowOff>
    </xdr:from>
    <xdr:to>
      <xdr:col>76</xdr:col>
      <xdr:colOff>165100</xdr:colOff>
      <xdr:row>95</xdr:row>
      <xdr:rowOff>70955</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4541500" y="16257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87482</xdr:rowOff>
    </xdr:from>
    <xdr:ext cx="534377"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4325111" y="16032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102070</xdr:rowOff>
    </xdr:from>
    <xdr:to>
      <xdr:col>71</xdr:col>
      <xdr:colOff>177800</xdr:colOff>
      <xdr:row>97</xdr:row>
      <xdr:rowOff>129832</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814300" y="16732720"/>
          <a:ext cx="889000" cy="27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18504</xdr:rowOff>
    </xdr:from>
    <xdr:to>
      <xdr:col>72</xdr:col>
      <xdr:colOff>38100</xdr:colOff>
      <xdr:row>95</xdr:row>
      <xdr:rowOff>120104</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3652500" y="16306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136631</xdr:rowOff>
    </xdr:from>
    <xdr:ext cx="534377"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3436111" y="16081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158483</xdr:rowOff>
    </xdr:from>
    <xdr:to>
      <xdr:col>67</xdr:col>
      <xdr:colOff>101600</xdr:colOff>
      <xdr:row>95</xdr:row>
      <xdr:rowOff>88633</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2763500" y="1627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105160</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2547111" y="16050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50088</xdr:rowOff>
    </xdr:from>
    <xdr:to>
      <xdr:col>85</xdr:col>
      <xdr:colOff>177800</xdr:colOff>
      <xdr:row>97</xdr:row>
      <xdr:rowOff>151688</xdr:rowOff>
    </xdr:to>
    <xdr:sp macro="" textlink="">
      <xdr:nvSpPr>
        <xdr:cNvPr id="701" name="楕円 700">
          <a:extLst>
            <a:ext uri="{FF2B5EF4-FFF2-40B4-BE49-F238E27FC236}">
              <a16:creationId xmlns:a16="http://schemas.microsoft.com/office/drawing/2014/main" id="{00000000-0008-0000-0700-0000BD020000}"/>
            </a:ext>
          </a:extLst>
        </xdr:cNvPr>
        <xdr:cNvSpPr/>
      </xdr:nvSpPr>
      <xdr:spPr>
        <a:xfrm>
          <a:off x="16268700" y="16680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28515</xdr:rowOff>
    </xdr:from>
    <xdr:ext cx="534377" cy="259045"/>
    <xdr:sp macro="" textlink="">
      <xdr:nvSpPr>
        <xdr:cNvPr id="702" name="公債費該当値テキスト">
          <a:extLst>
            <a:ext uri="{FF2B5EF4-FFF2-40B4-BE49-F238E27FC236}">
              <a16:creationId xmlns:a16="http://schemas.microsoft.com/office/drawing/2014/main" id="{00000000-0008-0000-0700-0000BE020000}"/>
            </a:ext>
          </a:extLst>
        </xdr:cNvPr>
        <xdr:cNvSpPr txBox="1"/>
      </xdr:nvSpPr>
      <xdr:spPr>
        <a:xfrm>
          <a:off x="16370300" y="16659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130087</xdr:rowOff>
    </xdr:from>
    <xdr:to>
      <xdr:col>81</xdr:col>
      <xdr:colOff>101600</xdr:colOff>
      <xdr:row>98</xdr:row>
      <xdr:rowOff>60237</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5430500" y="16760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51364</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214111" y="16853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125374</xdr:rowOff>
    </xdr:from>
    <xdr:to>
      <xdr:col>76</xdr:col>
      <xdr:colOff>165100</xdr:colOff>
      <xdr:row>98</xdr:row>
      <xdr:rowOff>55524</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4541500" y="16756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46651</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325111" y="16848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79032</xdr:rowOff>
    </xdr:from>
    <xdr:to>
      <xdr:col>72</xdr:col>
      <xdr:colOff>38100</xdr:colOff>
      <xdr:row>98</xdr:row>
      <xdr:rowOff>9182</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3652500" y="16709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309</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436111" y="16802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51270</xdr:rowOff>
    </xdr:from>
    <xdr:to>
      <xdr:col>67</xdr:col>
      <xdr:colOff>101600</xdr:colOff>
      <xdr:row>97</xdr:row>
      <xdr:rowOff>152870</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2763500" y="1668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143997</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547111" y="16774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諸支出金グラフ枠">
          <a:extLst>
            <a:ext uri="{FF2B5EF4-FFF2-40B4-BE49-F238E27FC236}">
              <a16:creationId xmlns:a16="http://schemas.microsoft.com/office/drawing/2014/main" id="{00000000-0008-0000-07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148844</xdr:rowOff>
    </xdr:from>
    <xdr:to>
      <xdr:col>116</xdr:col>
      <xdr:colOff>62864</xdr:colOff>
      <xdr:row>39</xdr:row>
      <xdr:rowOff>44450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flipV="1">
          <a:off x="22159595" y="5463794"/>
          <a:ext cx="1269" cy="1267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5" name="諸支出金最小値テキスト">
          <a:extLst>
            <a:ext uri="{FF2B5EF4-FFF2-40B4-BE49-F238E27FC236}">
              <a16:creationId xmlns:a16="http://schemas.microsoft.com/office/drawing/2014/main" id="{00000000-0008-0000-0700-0000DF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95521</xdr:rowOff>
    </xdr:from>
    <xdr:ext cx="469744" cy="259045"/>
    <xdr:sp macro="" textlink="">
      <xdr:nvSpPr>
        <xdr:cNvPr id="737" name="諸支出金最大値テキスト">
          <a:extLst>
            <a:ext uri="{FF2B5EF4-FFF2-40B4-BE49-F238E27FC236}">
              <a16:creationId xmlns:a16="http://schemas.microsoft.com/office/drawing/2014/main" id="{00000000-0008-0000-0700-0000E1020000}"/>
            </a:ext>
          </a:extLst>
        </xdr:cNvPr>
        <xdr:cNvSpPr txBox="1"/>
      </xdr:nvSpPr>
      <xdr:spPr>
        <a:xfrm>
          <a:off x="22212300" y="5239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1,663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148844</xdr:rowOff>
    </xdr:from>
    <xdr:to>
      <xdr:col>116</xdr:col>
      <xdr:colOff>152400</xdr:colOff>
      <xdr:row>31</xdr:row>
      <xdr:rowOff>148844</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5463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122445</xdr:rowOff>
    </xdr:from>
    <xdr:ext cx="313932" cy="259045"/>
    <xdr:sp macro="" textlink="">
      <xdr:nvSpPr>
        <xdr:cNvPr id="740" name="諸支出金平均値テキスト">
          <a:extLst>
            <a:ext uri="{FF2B5EF4-FFF2-40B4-BE49-F238E27FC236}">
              <a16:creationId xmlns:a16="http://schemas.microsoft.com/office/drawing/2014/main" id="{00000000-0008-0000-0700-0000E4020000}"/>
            </a:ext>
          </a:extLst>
        </xdr:cNvPr>
        <xdr:cNvSpPr txBox="1"/>
      </xdr:nvSpPr>
      <xdr:spPr>
        <a:xfrm>
          <a:off x="22212300" y="646609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99568</xdr:rowOff>
    </xdr:from>
    <xdr:to>
      <xdr:col>116</xdr:col>
      <xdr:colOff>114300</xdr:colOff>
      <xdr:row>39</xdr:row>
      <xdr:rowOff>29718</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22110700" y="6614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132334</xdr:rowOff>
    </xdr:from>
    <xdr:to>
      <xdr:col>112</xdr:col>
      <xdr:colOff>38100</xdr:colOff>
      <xdr:row>39</xdr:row>
      <xdr:rowOff>62484</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1272500" y="6647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79011</xdr:rowOff>
    </xdr:from>
    <xdr:ext cx="313932"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1166333" y="642266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144526</xdr:rowOff>
    </xdr:from>
    <xdr:to>
      <xdr:col>107</xdr:col>
      <xdr:colOff>101600</xdr:colOff>
      <xdr:row>39</xdr:row>
      <xdr:rowOff>74676</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0383500" y="665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91203</xdr:rowOff>
    </xdr:from>
    <xdr:ext cx="313932"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20277333" y="64348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146050</xdr:rowOff>
    </xdr:from>
    <xdr:to>
      <xdr:col>102</xdr:col>
      <xdr:colOff>165100</xdr:colOff>
      <xdr:row>39</xdr:row>
      <xdr:rowOff>76200</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19494500" y="666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92727</xdr:rowOff>
    </xdr:from>
    <xdr:ext cx="313932"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9388333" y="64363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38608</xdr:rowOff>
    </xdr:from>
    <xdr:to>
      <xdr:col>98</xdr:col>
      <xdr:colOff>38100</xdr:colOff>
      <xdr:row>38</xdr:row>
      <xdr:rowOff>140208</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8605500" y="6553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156735</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8467017" y="63289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8" name="楕円 757">
          <a:extLst>
            <a:ext uri="{FF2B5EF4-FFF2-40B4-BE49-F238E27FC236}">
              <a16:creationId xmlns:a16="http://schemas.microsoft.com/office/drawing/2014/main" id="{00000000-0008-0000-0700-0000F6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9" name="諸支出金該当値テキスト">
          <a:extLst>
            <a:ext uri="{FF2B5EF4-FFF2-40B4-BE49-F238E27FC236}">
              <a16:creationId xmlns:a16="http://schemas.microsoft.com/office/drawing/2014/main" id="{00000000-0008-0000-0700-0000F7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前年度繰上充用金グラフ枠">
          <a:extLst>
            <a:ext uri="{FF2B5EF4-FFF2-40B4-BE49-F238E27FC236}">
              <a16:creationId xmlns:a16="http://schemas.microsoft.com/office/drawing/2014/main" id="{00000000-0008-0000-0700-00000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4" name="前年度繰上充用金最小値テキスト">
          <a:extLst>
            <a:ext uri="{FF2B5EF4-FFF2-40B4-BE49-F238E27FC236}">
              <a16:creationId xmlns:a16="http://schemas.microsoft.com/office/drawing/2014/main" id="{00000000-0008-0000-0700-000010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6" name="前年度繰上充用金最大値テキスト">
          <a:extLst>
            <a:ext uri="{FF2B5EF4-FFF2-40B4-BE49-F238E27FC236}">
              <a16:creationId xmlns:a16="http://schemas.microsoft.com/office/drawing/2014/main" id="{00000000-0008-0000-0700-000012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9" name="前年度繰上充用金平均値テキスト">
          <a:extLst>
            <a:ext uri="{FF2B5EF4-FFF2-40B4-BE49-F238E27FC236}">
              <a16:creationId xmlns:a16="http://schemas.microsoft.com/office/drawing/2014/main" id="{00000000-0008-0000-0700-000015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0" name="フローチャート: 判断 789">
          <a:extLst>
            <a:ext uri="{FF2B5EF4-FFF2-40B4-BE49-F238E27FC236}">
              <a16:creationId xmlns:a16="http://schemas.microsoft.com/office/drawing/2014/main" id="{00000000-0008-0000-0700-000016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7" name="楕円 806">
          <a:extLst>
            <a:ext uri="{FF2B5EF4-FFF2-40B4-BE49-F238E27FC236}">
              <a16:creationId xmlns:a16="http://schemas.microsoft.com/office/drawing/2014/main" id="{00000000-0008-0000-0700-000027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8" name="前年度繰上充用金該当値テキスト">
          <a:extLst>
            <a:ext uri="{FF2B5EF4-FFF2-40B4-BE49-F238E27FC236}">
              <a16:creationId xmlns:a16="http://schemas.microsoft.com/office/drawing/2014/main" id="{00000000-0008-0000-0700-000028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7" name="正方形/長方形 816">
          <a:extLst>
            <a:ext uri="{FF2B5EF4-FFF2-40B4-BE49-F238E27FC236}">
              <a16:creationId xmlns:a16="http://schemas.microsoft.com/office/drawing/2014/main" id="{00000000-0008-0000-0700-00003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8" name="正方形/長方形 817">
          <a:extLst>
            <a:ext uri="{FF2B5EF4-FFF2-40B4-BE49-F238E27FC236}">
              <a16:creationId xmlns:a16="http://schemas.microsoft.com/office/drawing/2014/main" id="{00000000-0008-0000-0700-00003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決算額全体で、住民一人当たり約</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783</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令和２</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年度比</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86</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千円）となっている。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ポイントとしては、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総務費については防災無線の更新工事、コロナ関連事業として特別定額給付金終了による減、民生費については住民税非課税世帯、子育て世帯への給付金事業で増</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衛生費についてはホタテ残渣焼却業務の委託料、新型コロナワクチン接種対策事業の増である。労働費については、コロナ対策関連の備品、工事により増。農林水産業費については米価下落対策支援金、廃棄物処理施設等管理運営事業補助金による増。商工費においては、夏泊半島大島公衆トイレ新築工事、夜越山サボテン園改修工事（温室・管理棟空調設備更新等）の増。</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消防費について消防庁舎整備事業</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終了と小型動力ポンプ付積載車の更新台数を１台に減らしたことによる減。教育費は小学校の営繕工事（空調設備工事）、</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GIGA</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スクールによる１人１台へのタブレット端末関係の整備終了による減。土木費は除排雪委託料、橋梁維持事業による増。</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青森県平内町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財政調整基金については、運用利子以外の積立は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百万円の剰余金処分のみと</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百万円の</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取り崩し</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5.3</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の残高</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規模</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標準財政規模</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は交付税等の影響により２</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年度比約</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+300</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増額となり、分母分子ともに増加しながらも</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残高の標準財政規模比は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している。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実質収支額については、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３年度もコロナ関連の事業費の膨らみにより</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歳出抑制</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とはならなかったものの</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約</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164</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百万円の黒字となっている。</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また実質単年度収支については</a:t>
          </a: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昨年度に引き続き赤字となっており、恒常化しないよう財政運営に努めていく必要がある</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青森県平内町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令和３年度</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決算に基づく連結実質収支額は約</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581</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百万円の黒字となったため、連結実質赤字比率は算定されなかった。また</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令和２</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年度に引き続き全会計で黒字となっている。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一方で</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下水道事業については資金不足はないものの、一般会計からの繰入により収支均衡を図っている状況にある。特に公共下水道は未整備地区の建設事業を行っており、供用開始地域の加入率引き上げによる収入の確保に努めるとともに、中・長期的な事業計画の策定や使用料等の見直し（前回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18</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年度改定）についても、水道事業とともに段階的に再検討する必要がある。</a:t>
          </a:r>
          <a:b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b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索道事業については、平成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指定管理者制度を導入し、現場から人員を引き上げたことにより、人件費をはじめとする経費を抑制している。今後は夜越山森林公園周辺施設と一体となった集客力を高める事業を検討し、収益拡大につなげる必要があ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国保、介護、後期高齢の</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事業についても黒字となっているが、</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保険</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税</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、保険料を</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改正することで収支を均衡させている。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今後も公営企業にあっては独立採算の原則に基づいた適正な繰出での対応に努め、その他の特別会計についても適正な事業運営に努めたい。</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opLeftCell="A4" workbookViewId="0">
      <selection activeCell="B1" sqref="B1:DI1"/>
    </sheetView>
  </sheetViews>
  <sheetFormatPr defaultColWidth="0" defaultRowHeight="11.25" zeroHeight="1" x14ac:dyDescent="0.15"/>
  <cols>
    <col min="1" max="11" width="2.125" style="171" customWidth="1"/>
    <col min="12" max="12" width="2.25" style="171" customWidth="1"/>
    <col min="13" max="17" width="2.375" style="171" customWidth="1"/>
    <col min="18" max="119" width="2.125" style="171" customWidth="1"/>
    <col min="120" max="16384" width="0" style="171" hidden="1"/>
  </cols>
  <sheetData>
    <row r="1" spans="1:119" ht="33" customHeight="1" x14ac:dyDescent="0.15">
      <c r="B1" s="390" t="s">
        <v>80</v>
      </c>
      <c r="C1" s="390"/>
      <c r="D1" s="390"/>
      <c r="E1" s="390"/>
      <c r="F1" s="390"/>
      <c r="G1" s="390"/>
      <c r="H1" s="390"/>
      <c r="I1" s="390"/>
      <c r="J1" s="390"/>
      <c r="K1" s="390"/>
      <c r="L1" s="390"/>
      <c r="M1" s="390"/>
      <c r="N1" s="390"/>
      <c r="O1" s="390"/>
      <c r="P1" s="390"/>
      <c r="Q1" s="390"/>
      <c r="R1" s="390"/>
      <c r="S1" s="390"/>
      <c r="T1" s="390"/>
      <c r="U1" s="390"/>
      <c r="V1" s="390"/>
      <c r="W1" s="390"/>
      <c r="X1" s="390"/>
      <c r="Y1" s="390"/>
      <c r="Z1" s="390"/>
      <c r="AA1" s="390"/>
      <c r="AB1" s="390"/>
      <c r="AC1" s="390"/>
      <c r="AD1" s="390"/>
      <c r="AE1" s="390"/>
      <c r="AF1" s="390"/>
      <c r="AG1" s="390"/>
      <c r="AH1" s="390"/>
      <c r="AI1" s="390"/>
      <c r="AJ1" s="390"/>
      <c r="AK1" s="390"/>
      <c r="AL1" s="390"/>
      <c r="AM1" s="390"/>
      <c r="AN1" s="390"/>
      <c r="AO1" s="390"/>
      <c r="AP1" s="390"/>
      <c r="AQ1" s="390"/>
      <c r="AR1" s="390"/>
      <c r="AS1" s="390"/>
      <c r="AT1" s="390"/>
      <c r="AU1" s="390"/>
      <c r="AV1" s="390"/>
      <c r="AW1" s="390"/>
      <c r="AX1" s="390"/>
      <c r="AY1" s="390"/>
      <c r="AZ1" s="390"/>
      <c r="BA1" s="390"/>
      <c r="BB1" s="390"/>
      <c r="BC1" s="390"/>
      <c r="BD1" s="390"/>
      <c r="BE1" s="390"/>
      <c r="BF1" s="390"/>
      <c r="BG1" s="390"/>
      <c r="BH1" s="390"/>
      <c r="BI1" s="390"/>
      <c r="BJ1" s="390"/>
      <c r="BK1" s="390"/>
      <c r="BL1" s="390"/>
      <c r="BM1" s="390"/>
      <c r="BN1" s="390"/>
      <c r="BO1" s="390"/>
      <c r="BP1" s="390"/>
      <c r="BQ1" s="390"/>
      <c r="BR1" s="390"/>
      <c r="BS1" s="390"/>
      <c r="BT1" s="390"/>
      <c r="BU1" s="390"/>
      <c r="BV1" s="390"/>
      <c r="BW1" s="390"/>
      <c r="BX1" s="390"/>
      <c r="BY1" s="390"/>
      <c r="BZ1" s="390"/>
      <c r="CA1" s="390"/>
      <c r="CB1" s="390"/>
      <c r="CC1" s="390"/>
      <c r="CD1" s="390"/>
      <c r="CE1" s="390"/>
      <c r="CF1" s="390"/>
      <c r="CG1" s="390"/>
      <c r="CH1" s="390"/>
      <c r="CI1" s="390"/>
      <c r="CJ1" s="390"/>
      <c r="CK1" s="390"/>
      <c r="CL1" s="390"/>
      <c r="CM1" s="390"/>
      <c r="CN1" s="390"/>
      <c r="CO1" s="390"/>
      <c r="CP1" s="390"/>
      <c r="CQ1" s="390"/>
      <c r="CR1" s="390"/>
      <c r="CS1" s="390"/>
      <c r="CT1" s="390"/>
      <c r="CU1" s="390"/>
      <c r="CV1" s="390"/>
      <c r="CW1" s="390"/>
      <c r="CX1" s="390"/>
      <c r="CY1" s="390"/>
      <c r="CZ1" s="390"/>
      <c r="DA1" s="390"/>
      <c r="DB1" s="390"/>
      <c r="DC1" s="390"/>
      <c r="DD1" s="390"/>
      <c r="DE1" s="390"/>
      <c r="DF1" s="390"/>
      <c r="DG1" s="390"/>
      <c r="DH1" s="390"/>
      <c r="DI1" s="390"/>
      <c r="DJ1" s="172"/>
      <c r="DK1" s="172"/>
      <c r="DL1" s="172"/>
      <c r="DM1" s="172"/>
      <c r="DN1" s="172"/>
      <c r="DO1" s="172"/>
    </row>
    <row r="2" spans="1:119" ht="24.75" thickBot="1" x14ac:dyDescent="0.2">
      <c r="B2" s="173" t="s">
        <v>81</v>
      </c>
      <c r="C2" s="173"/>
      <c r="D2" s="174"/>
    </row>
    <row r="3" spans="1:119" ht="18.75" customHeight="1" thickBot="1" x14ac:dyDescent="0.2">
      <c r="A3" s="172"/>
      <c r="B3" s="391" t="s">
        <v>82</v>
      </c>
      <c r="C3" s="392"/>
      <c r="D3" s="392"/>
      <c r="E3" s="393"/>
      <c r="F3" s="393"/>
      <c r="G3" s="393"/>
      <c r="H3" s="393"/>
      <c r="I3" s="393"/>
      <c r="J3" s="393"/>
      <c r="K3" s="393"/>
      <c r="L3" s="393" t="s">
        <v>83</v>
      </c>
      <c r="M3" s="393"/>
      <c r="N3" s="393"/>
      <c r="O3" s="393"/>
      <c r="P3" s="393"/>
      <c r="Q3" s="393"/>
      <c r="R3" s="400"/>
      <c r="S3" s="400"/>
      <c r="T3" s="400"/>
      <c r="U3" s="400"/>
      <c r="V3" s="401"/>
      <c r="W3" s="375" t="s">
        <v>84</v>
      </c>
      <c r="X3" s="376"/>
      <c r="Y3" s="376"/>
      <c r="Z3" s="376"/>
      <c r="AA3" s="376"/>
      <c r="AB3" s="392"/>
      <c r="AC3" s="400" t="s">
        <v>85</v>
      </c>
      <c r="AD3" s="376"/>
      <c r="AE3" s="376"/>
      <c r="AF3" s="376"/>
      <c r="AG3" s="376"/>
      <c r="AH3" s="376"/>
      <c r="AI3" s="376"/>
      <c r="AJ3" s="376"/>
      <c r="AK3" s="376"/>
      <c r="AL3" s="377"/>
      <c r="AM3" s="375" t="s">
        <v>86</v>
      </c>
      <c r="AN3" s="376"/>
      <c r="AO3" s="376"/>
      <c r="AP3" s="376"/>
      <c r="AQ3" s="376"/>
      <c r="AR3" s="376"/>
      <c r="AS3" s="376"/>
      <c r="AT3" s="376"/>
      <c r="AU3" s="376"/>
      <c r="AV3" s="376"/>
      <c r="AW3" s="376"/>
      <c r="AX3" s="377"/>
      <c r="AY3" s="412" t="s">
        <v>1</v>
      </c>
      <c r="AZ3" s="413"/>
      <c r="BA3" s="413"/>
      <c r="BB3" s="413"/>
      <c r="BC3" s="413"/>
      <c r="BD3" s="413"/>
      <c r="BE3" s="413"/>
      <c r="BF3" s="413"/>
      <c r="BG3" s="413"/>
      <c r="BH3" s="413"/>
      <c r="BI3" s="413"/>
      <c r="BJ3" s="413"/>
      <c r="BK3" s="413"/>
      <c r="BL3" s="413"/>
      <c r="BM3" s="414"/>
      <c r="BN3" s="375" t="s">
        <v>87</v>
      </c>
      <c r="BO3" s="376"/>
      <c r="BP3" s="376"/>
      <c r="BQ3" s="376"/>
      <c r="BR3" s="376"/>
      <c r="BS3" s="376"/>
      <c r="BT3" s="376"/>
      <c r="BU3" s="377"/>
      <c r="BV3" s="375" t="s">
        <v>88</v>
      </c>
      <c r="BW3" s="376"/>
      <c r="BX3" s="376"/>
      <c r="BY3" s="376"/>
      <c r="BZ3" s="376"/>
      <c r="CA3" s="376"/>
      <c r="CB3" s="376"/>
      <c r="CC3" s="377"/>
      <c r="CD3" s="412" t="s">
        <v>1</v>
      </c>
      <c r="CE3" s="413"/>
      <c r="CF3" s="413"/>
      <c r="CG3" s="413"/>
      <c r="CH3" s="413"/>
      <c r="CI3" s="413"/>
      <c r="CJ3" s="413"/>
      <c r="CK3" s="413"/>
      <c r="CL3" s="413"/>
      <c r="CM3" s="413"/>
      <c r="CN3" s="413"/>
      <c r="CO3" s="413"/>
      <c r="CP3" s="413"/>
      <c r="CQ3" s="413"/>
      <c r="CR3" s="413"/>
      <c r="CS3" s="414"/>
      <c r="CT3" s="375" t="s">
        <v>89</v>
      </c>
      <c r="CU3" s="376"/>
      <c r="CV3" s="376"/>
      <c r="CW3" s="376"/>
      <c r="CX3" s="376"/>
      <c r="CY3" s="376"/>
      <c r="CZ3" s="376"/>
      <c r="DA3" s="377"/>
      <c r="DB3" s="375" t="s">
        <v>90</v>
      </c>
      <c r="DC3" s="376"/>
      <c r="DD3" s="376"/>
      <c r="DE3" s="376"/>
      <c r="DF3" s="376"/>
      <c r="DG3" s="376"/>
      <c r="DH3" s="376"/>
      <c r="DI3" s="377"/>
    </row>
    <row r="4" spans="1:119" ht="18.75" customHeight="1" x14ac:dyDescent="0.15">
      <c r="A4" s="172"/>
      <c r="B4" s="394"/>
      <c r="C4" s="395"/>
      <c r="D4" s="395"/>
      <c r="E4" s="396"/>
      <c r="F4" s="396"/>
      <c r="G4" s="396"/>
      <c r="H4" s="396"/>
      <c r="I4" s="396"/>
      <c r="J4" s="396"/>
      <c r="K4" s="396"/>
      <c r="L4" s="396"/>
      <c r="M4" s="396"/>
      <c r="N4" s="396"/>
      <c r="O4" s="396"/>
      <c r="P4" s="396"/>
      <c r="Q4" s="396"/>
      <c r="R4" s="402"/>
      <c r="S4" s="402"/>
      <c r="T4" s="402"/>
      <c r="U4" s="402"/>
      <c r="V4" s="403"/>
      <c r="W4" s="406"/>
      <c r="X4" s="407"/>
      <c r="Y4" s="407"/>
      <c r="Z4" s="407"/>
      <c r="AA4" s="407"/>
      <c r="AB4" s="395"/>
      <c r="AC4" s="402"/>
      <c r="AD4" s="407"/>
      <c r="AE4" s="407"/>
      <c r="AF4" s="407"/>
      <c r="AG4" s="407"/>
      <c r="AH4" s="407"/>
      <c r="AI4" s="407"/>
      <c r="AJ4" s="407"/>
      <c r="AK4" s="407"/>
      <c r="AL4" s="410"/>
      <c r="AM4" s="408"/>
      <c r="AN4" s="409"/>
      <c r="AO4" s="409"/>
      <c r="AP4" s="409"/>
      <c r="AQ4" s="409"/>
      <c r="AR4" s="409"/>
      <c r="AS4" s="409"/>
      <c r="AT4" s="409"/>
      <c r="AU4" s="409"/>
      <c r="AV4" s="409"/>
      <c r="AW4" s="409"/>
      <c r="AX4" s="411"/>
      <c r="AY4" s="378" t="s">
        <v>91</v>
      </c>
      <c r="AZ4" s="379"/>
      <c r="BA4" s="379"/>
      <c r="BB4" s="379"/>
      <c r="BC4" s="379"/>
      <c r="BD4" s="379"/>
      <c r="BE4" s="379"/>
      <c r="BF4" s="379"/>
      <c r="BG4" s="379"/>
      <c r="BH4" s="379"/>
      <c r="BI4" s="379"/>
      <c r="BJ4" s="379"/>
      <c r="BK4" s="379"/>
      <c r="BL4" s="379"/>
      <c r="BM4" s="380"/>
      <c r="BN4" s="381">
        <v>8325715</v>
      </c>
      <c r="BO4" s="382"/>
      <c r="BP4" s="382"/>
      <c r="BQ4" s="382"/>
      <c r="BR4" s="382"/>
      <c r="BS4" s="382"/>
      <c r="BT4" s="382"/>
      <c r="BU4" s="383"/>
      <c r="BV4" s="381">
        <v>9488028</v>
      </c>
      <c r="BW4" s="382"/>
      <c r="BX4" s="382"/>
      <c r="BY4" s="382"/>
      <c r="BZ4" s="382"/>
      <c r="CA4" s="382"/>
      <c r="CB4" s="382"/>
      <c r="CC4" s="383"/>
      <c r="CD4" s="384" t="s">
        <v>92</v>
      </c>
      <c r="CE4" s="385"/>
      <c r="CF4" s="385"/>
      <c r="CG4" s="385"/>
      <c r="CH4" s="385"/>
      <c r="CI4" s="385"/>
      <c r="CJ4" s="385"/>
      <c r="CK4" s="385"/>
      <c r="CL4" s="385"/>
      <c r="CM4" s="385"/>
      <c r="CN4" s="385"/>
      <c r="CO4" s="385"/>
      <c r="CP4" s="385"/>
      <c r="CQ4" s="385"/>
      <c r="CR4" s="385"/>
      <c r="CS4" s="386"/>
      <c r="CT4" s="387">
        <v>3.6</v>
      </c>
      <c r="CU4" s="388"/>
      <c r="CV4" s="388"/>
      <c r="CW4" s="388"/>
      <c r="CX4" s="388"/>
      <c r="CY4" s="388"/>
      <c r="CZ4" s="388"/>
      <c r="DA4" s="389"/>
      <c r="DB4" s="387">
        <v>3.6</v>
      </c>
      <c r="DC4" s="388"/>
      <c r="DD4" s="388"/>
      <c r="DE4" s="388"/>
      <c r="DF4" s="388"/>
      <c r="DG4" s="388"/>
      <c r="DH4" s="388"/>
      <c r="DI4" s="389"/>
    </row>
    <row r="5" spans="1:119" ht="18.75" customHeight="1" x14ac:dyDescent="0.15">
      <c r="A5" s="172"/>
      <c r="B5" s="397"/>
      <c r="C5" s="398"/>
      <c r="D5" s="398"/>
      <c r="E5" s="399"/>
      <c r="F5" s="399"/>
      <c r="G5" s="399"/>
      <c r="H5" s="399"/>
      <c r="I5" s="399"/>
      <c r="J5" s="399"/>
      <c r="K5" s="399"/>
      <c r="L5" s="399"/>
      <c r="M5" s="399"/>
      <c r="N5" s="399"/>
      <c r="O5" s="399"/>
      <c r="P5" s="399"/>
      <c r="Q5" s="399"/>
      <c r="R5" s="404"/>
      <c r="S5" s="404"/>
      <c r="T5" s="404"/>
      <c r="U5" s="404"/>
      <c r="V5" s="405"/>
      <c r="W5" s="408"/>
      <c r="X5" s="409"/>
      <c r="Y5" s="409"/>
      <c r="Z5" s="409"/>
      <c r="AA5" s="409"/>
      <c r="AB5" s="398"/>
      <c r="AC5" s="404"/>
      <c r="AD5" s="409"/>
      <c r="AE5" s="409"/>
      <c r="AF5" s="409"/>
      <c r="AG5" s="409"/>
      <c r="AH5" s="409"/>
      <c r="AI5" s="409"/>
      <c r="AJ5" s="409"/>
      <c r="AK5" s="409"/>
      <c r="AL5" s="411"/>
      <c r="AM5" s="447" t="s">
        <v>93</v>
      </c>
      <c r="AN5" s="448"/>
      <c r="AO5" s="448"/>
      <c r="AP5" s="448"/>
      <c r="AQ5" s="448"/>
      <c r="AR5" s="448"/>
      <c r="AS5" s="448"/>
      <c r="AT5" s="449"/>
      <c r="AU5" s="450" t="s">
        <v>94</v>
      </c>
      <c r="AV5" s="451"/>
      <c r="AW5" s="451"/>
      <c r="AX5" s="451"/>
      <c r="AY5" s="452" t="s">
        <v>95</v>
      </c>
      <c r="AZ5" s="453"/>
      <c r="BA5" s="453"/>
      <c r="BB5" s="453"/>
      <c r="BC5" s="453"/>
      <c r="BD5" s="453"/>
      <c r="BE5" s="453"/>
      <c r="BF5" s="453"/>
      <c r="BG5" s="453"/>
      <c r="BH5" s="453"/>
      <c r="BI5" s="453"/>
      <c r="BJ5" s="453"/>
      <c r="BK5" s="453"/>
      <c r="BL5" s="453"/>
      <c r="BM5" s="454"/>
      <c r="BN5" s="418">
        <v>8157029</v>
      </c>
      <c r="BO5" s="419"/>
      <c r="BP5" s="419"/>
      <c r="BQ5" s="419"/>
      <c r="BR5" s="419"/>
      <c r="BS5" s="419"/>
      <c r="BT5" s="419"/>
      <c r="BU5" s="420"/>
      <c r="BV5" s="418">
        <v>9242859</v>
      </c>
      <c r="BW5" s="419"/>
      <c r="BX5" s="419"/>
      <c r="BY5" s="419"/>
      <c r="BZ5" s="419"/>
      <c r="CA5" s="419"/>
      <c r="CB5" s="419"/>
      <c r="CC5" s="420"/>
      <c r="CD5" s="421" t="s">
        <v>96</v>
      </c>
      <c r="CE5" s="422"/>
      <c r="CF5" s="422"/>
      <c r="CG5" s="422"/>
      <c r="CH5" s="422"/>
      <c r="CI5" s="422"/>
      <c r="CJ5" s="422"/>
      <c r="CK5" s="422"/>
      <c r="CL5" s="422"/>
      <c r="CM5" s="422"/>
      <c r="CN5" s="422"/>
      <c r="CO5" s="422"/>
      <c r="CP5" s="422"/>
      <c r="CQ5" s="422"/>
      <c r="CR5" s="422"/>
      <c r="CS5" s="423"/>
      <c r="CT5" s="415">
        <v>77.599999999999994</v>
      </c>
      <c r="CU5" s="416"/>
      <c r="CV5" s="416"/>
      <c r="CW5" s="416"/>
      <c r="CX5" s="416"/>
      <c r="CY5" s="416"/>
      <c r="CZ5" s="416"/>
      <c r="DA5" s="417"/>
      <c r="DB5" s="415">
        <v>82.2</v>
      </c>
      <c r="DC5" s="416"/>
      <c r="DD5" s="416"/>
      <c r="DE5" s="416"/>
      <c r="DF5" s="416"/>
      <c r="DG5" s="416"/>
      <c r="DH5" s="416"/>
      <c r="DI5" s="417"/>
    </row>
    <row r="6" spans="1:119" ht="18.75" customHeight="1" x14ac:dyDescent="0.15">
      <c r="A6" s="172"/>
      <c r="B6" s="424" t="s">
        <v>97</v>
      </c>
      <c r="C6" s="425"/>
      <c r="D6" s="425"/>
      <c r="E6" s="426"/>
      <c r="F6" s="426"/>
      <c r="G6" s="426"/>
      <c r="H6" s="426"/>
      <c r="I6" s="426"/>
      <c r="J6" s="426"/>
      <c r="K6" s="426"/>
      <c r="L6" s="426" t="s">
        <v>98</v>
      </c>
      <c r="M6" s="426"/>
      <c r="N6" s="426"/>
      <c r="O6" s="426"/>
      <c r="P6" s="426"/>
      <c r="Q6" s="426"/>
      <c r="R6" s="430"/>
      <c r="S6" s="430"/>
      <c r="T6" s="430"/>
      <c r="U6" s="430"/>
      <c r="V6" s="431"/>
      <c r="W6" s="434" t="s">
        <v>99</v>
      </c>
      <c r="X6" s="435"/>
      <c r="Y6" s="435"/>
      <c r="Z6" s="435"/>
      <c r="AA6" s="435"/>
      <c r="AB6" s="425"/>
      <c r="AC6" s="438" t="s">
        <v>100</v>
      </c>
      <c r="AD6" s="439"/>
      <c r="AE6" s="439"/>
      <c r="AF6" s="439"/>
      <c r="AG6" s="439"/>
      <c r="AH6" s="439"/>
      <c r="AI6" s="439"/>
      <c r="AJ6" s="439"/>
      <c r="AK6" s="439"/>
      <c r="AL6" s="440"/>
      <c r="AM6" s="447" t="s">
        <v>101</v>
      </c>
      <c r="AN6" s="448"/>
      <c r="AO6" s="448"/>
      <c r="AP6" s="448"/>
      <c r="AQ6" s="448"/>
      <c r="AR6" s="448"/>
      <c r="AS6" s="448"/>
      <c r="AT6" s="449"/>
      <c r="AU6" s="450" t="s">
        <v>94</v>
      </c>
      <c r="AV6" s="451"/>
      <c r="AW6" s="451"/>
      <c r="AX6" s="451"/>
      <c r="AY6" s="452" t="s">
        <v>102</v>
      </c>
      <c r="AZ6" s="453"/>
      <c r="BA6" s="453"/>
      <c r="BB6" s="453"/>
      <c r="BC6" s="453"/>
      <c r="BD6" s="453"/>
      <c r="BE6" s="453"/>
      <c r="BF6" s="453"/>
      <c r="BG6" s="453"/>
      <c r="BH6" s="453"/>
      <c r="BI6" s="453"/>
      <c r="BJ6" s="453"/>
      <c r="BK6" s="453"/>
      <c r="BL6" s="453"/>
      <c r="BM6" s="454"/>
      <c r="BN6" s="418">
        <v>168686</v>
      </c>
      <c r="BO6" s="419"/>
      <c r="BP6" s="419"/>
      <c r="BQ6" s="419"/>
      <c r="BR6" s="419"/>
      <c r="BS6" s="419"/>
      <c r="BT6" s="419"/>
      <c r="BU6" s="420"/>
      <c r="BV6" s="418">
        <v>245169</v>
      </c>
      <c r="BW6" s="419"/>
      <c r="BX6" s="419"/>
      <c r="BY6" s="419"/>
      <c r="BZ6" s="419"/>
      <c r="CA6" s="419"/>
      <c r="CB6" s="419"/>
      <c r="CC6" s="420"/>
      <c r="CD6" s="421" t="s">
        <v>103</v>
      </c>
      <c r="CE6" s="422"/>
      <c r="CF6" s="422"/>
      <c r="CG6" s="422"/>
      <c r="CH6" s="422"/>
      <c r="CI6" s="422"/>
      <c r="CJ6" s="422"/>
      <c r="CK6" s="422"/>
      <c r="CL6" s="422"/>
      <c r="CM6" s="422"/>
      <c r="CN6" s="422"/>
      <c r="CO6" s="422"/>
      <c r="CP6" s="422"/>
      <c r="CQ6" s="422"/>
      <c r="CR6" s="422"/>
      <c r="CS6" s="423"/>
      <c r="CT6" s="455">
        <v>80.5</v>
      </c>
      <c r="CU6" s="456"/>
      <c r="CV6" s="456"/>
      <c r="CW6" s="456"/>
      <c r="CX6" s="456"/>
      <c r="CY6" s="456"/>
      <c r="CZ6" s="456"/>
      <c r="DA6" s="457"/>
      <c r="DB6" s="455">
        <v>84.8</v>
      </c>
      <c r="DC6" s="456"/>
      <c r="DD6" s="456"/>
      <c r="DE6" s="456"/>
      <c r="DF6" s="456"/>
      <c r="DG6" s="456"/>
      <c r="DH6" s="456"/>
      <c r="DI6" s="457"/>
    </row>
    <row r="7" spans="1:119" ht="18.75" customHeight="1" x14ac:dyDescent="0.15">
      <c r="A7" s="172"/>
      <c r="B7" s="394"/>
      <c r="C7" s="395"/>
      <c r="D7" s="395"/>
      <c r="E7" s="396"/>
      <c r="F7" s="396"/>
      <c r="G7" s="396"/>
      <c r="H7" s="396"/>
      <c r="I7" s="396"/>
      <c r="J7" s="396"/>
      <c r="K7" s="396"/>
      <c r="L7" s="396"/>
      <c r="M7" s="396"/>
      <c r="N7" s="396"/>
      <c r="O7" s="396"/>
      <c r="P7" s="396"/>
      <c r="Q7" s="396"/>
      <c r="R7" s="402"/>
      <c r="S7" s="402"/>
      <c r="T7" s="402"/>
      <c r="U7" s="402"/>
      <c r="V7" s="403"/>
      <c r="W7" s="406"/>
      <c r="X7" s="407"/>
      <c r="Y7" s="407"/>
      <c r="Z7" s="407"/>
      <c r="AA7" s="407"/>
      <c r="AB7" s="395"/>
      <c r="AC7" s="441"/>
      <c r="AD7" s="442"/>
      <c r="AE7" s="442"/>
      <c r="AF7" s="442"/>
      <c r="AG7" s="442"/>
      <c r="AH7" s="442"/>
      <c r="AI7" s="442"/>
      <c r="AJ7" s="442"/>
      <c r="AK7" s="442"/>
      <c r="AL7" s="443"/>
      <c r="AM7" s="447" t="s">
        <v>104</v>
      </c>
      <c r="AN7" s="448"/>
      <c r="AO7" s="448"/>
      <c r="AP7" s="448"/>
      <c r="AQ7" s="448"/>
      <c r="AR7" s="448"/>
      <c r="AS7" s="448"/>
      <c r="AT7" s="449"/>
      <c r="AU7" s="450" t="s">
        <v>105</v>
      </c>
      <c r="AV7" s="451"/>
      <c r="AW7" s="451"/>
      <c r="AX7" s="451"/>
      <c r="AY7" s="452" t="s">
        <v>106</v>
      </c>
      <c r="AZ7" s="453"/>
      <c r="BA7" s="453"/>
      <c r="BB7" s="453"/>
      <c r="BC7" s="453"/>
      <c r="BD7" s="453"/>
      <c r="BE7" s="453"/>
      <c r="BF7" s="453"/>
      <c r="BG7" s="453"/>
      <c r="BH7" s="453"/>
      <c r="BI7" s="453"/>
      <c r="BJ7" s="453"/>
      <c r="BK7" s="453"/>
      <c r="BL7" s="453"/>
      <c r="BM7" s="454"/>
      <c r="BN7" s="418">
        <v>4636</v>
      </c>
      <c r="BO7" s="419"/>
      <c r="BP7" s="419"/>
      <c r="BQ7" s="419"/>
      <c r="BR7" s="419"/>
      <c r="BS7" s="419"/>
      <c r="BT7" s="419"/>
      <c r="BU7" s="420"/>
      <c r="BV7" s="418">
        <v>93445</v>
      </c>
      <c r="BW7" s="419"/>
      <c r="BX7" s="419"/>
      <c r="BY7" s="419"/>
      <c r="BZ7" s="419"/>
      <c r="CA7" s="419"/>
      <c r="CB7" s="419"/>
      <c r="CC7" s="420"/>
      <c r="CD7" s="421" t="s">
        <v>107</v>
      </c>
      <c r="CE7" s="422"/>
      <c r="CF7" s="422"/>
      <c r="CG7" s="422"/>
      <c r="CH7" s="422"/>
      <c r="CI7" s="422"/>
      <c r="CJ7" s="422"/>
      <c r="CK7" s="422"/>
      <c r="CL7" s="422"/>
      <c r="CM7" s="422"/>
      <c r="CN7" s="422"/>
      <c r="CO7" s="422"/>
      <c r="CP7" s="422"/>
      <c r="CQ7" s="422"/>
      <c r="CR7" s="422"/>
      <c r="CS7" s="423"/>
      <c r="CT7" s="418">
        <v>4506612</v>
      </c>
      <c r="CU7" s="419"/>
      <c r="CV7" s="419"/>
      <c r="CW7" s="419"/>
      <c r="CX7" s="419"/>
      <c r="CY7" s="419"/>
      <c r="CZ7" s="419"/>
      <c r="DA7" s="420"/>
      <c r="DB7" s="418">
        <v>4211567</v>
      </c>
      <c r="DC7" s="419"/>
      <c r="DD7" s="419"/>
      <c r="DE7" s="419"/>
      <c r="DF7" s="419"/>
      <c r="DG7" s="419"/>
      <c r="DH7" s="419"/>
      <c r="DI7" s="420"/>
    </row>
    <row r="8" spans="1:119" ht="18.75" customHeight="1" thickBot="1" x14ac:dyDescent="0.2">
      <c r="A8" s="172"/>
      <c r="B8" s="427"/>
      <c r="C8" s="428"/>
      <c r="D8" s="428"/>
      <c r="E8" s="429"/>
      <c r="F8" s="429"/>
      <c r="G8" s="429"/>
      <c r="H8" s="429"/>
      <c r="I8" s="429"/>
      <c r="J8" s="429"/>
      <c r="K8" s="429"/>
      <c r="L8" s="429"/>
      <c r="M8" s="429"/>
      <c r="N8" s="429"/>
      <c r="O8" s="429"/>
      <c r="P8" s="429"/>
      <c r="Q8" s="429"/>
      <c r="R8" s="432"/>
      <c r="S8" s="432"/>
      <c r="T8" s="432"/>
      <c r="U8" s="432"/>
      <c r="V8" s="433"/>
      <c r="W8" s="436"/>
      <c r="X8" s="437"/>
      <c r="Y8" s="437"/>
      <c r="Z8" s="437"/>
      <c r="AA8" s="437"/>
      <c r="AB8" s="428"/>
      <c r="AC8" s="444"/>
      <c r="AD8" s="445"/>
      <c r="AE8" s="445"/>
      <c r="AF8" s="445"/>
      <c r="AG8" s="445"/>
      <c r="AH8" s="445"/>
      <c r="AI8" s="445"/>
      <c r="AJ8" s="445"/>
      <c r="AK8" s="445"/>
      <c r="AL8" s="446"/>
      <c r="AM8" s="447" t="s">
        <v>108</v>
      </c>
      <c r="AN8" s="448"/>
      <c r="AO8" s="448"/>
      <c r="AP8" s="448"/>
      <c r="AQ8" s="448"/>
      <c r="AR8" s="448"/>
      <c r="AS8" s="448"/>
      <c r="AT8" s="449"/>
      <c r="AU8" s="450" t="s">
        <v>109</v>
      </c>
      <c r="AV8" s="451"/>
      <c r="AW8" s="451"/>
      <c r="AX8" s="451"/>
      <c r="AY8" s="452" t="s">
        <v>110</v>
      </c>
      <c r="AZ8" s="453"/>
      <c r="BA8" s="453"/>
      <c r="BB8" s="453"/>
      <c r="BC8" s="453"/>
      <c r="BD8" s="453"/>
      <c r="BE8" s="453"/>
      <c r="BF8" s="453"/>
      <c r="BG8" s="453"/>
      <c r="BH8" s="453"/>
      <c r="BI8" s="453"/>
      <c r="BJ8" s="453"/>
      <c r="BK8" s="453"/>
      <c r="BL8" s="453"/>
      <c r="BM8" s="454"/>
      <c r="BN8" s="418">
        <v>164050</v>
      </c>
      <c r="BO8" s="419"/>
      <c r="BP8" s="419"/>
      <c r="BQ8" s="419"/>
      <c r="BR8" s="419"/>
      <c r="BS8" s="419"/>
      <c r="BT8" s="419"/>
      <c r="BU8" s="420"/>
      <c r="BV8" s="418">
        <v>151724</v>
      </c>
      <c r="BW8" s="419"/>
      <c r="BX8" s="419"/>
      <c r="BY8" s="419"/>
      <c r="BZ8" s="419"/>
      <c r="CA8" s="419"/>
      <c r="CB8" s="419"/>
      <c r="CC8" s="420"/>
      <c r="CD8" s="421" t="s">
        <v>111</v>
      </c>
      <c r="CE8" s="422"/>
      <c r="CF8" s="422"/>
      <c r="CG8" s="422"/>
      <c r="CH8" s="422"/>
      <c r="CI8" s="422"/>
      <c r="CJ8" s="422"/>
      <c r="CK8" s="422"/>
      <c r="CL8" s="422"/>
      <c r="CM8" s="422"/>
      <c r="CN8" s="422"/>
      <c r="CO8" s="422"/>
      <c r="CP8" s="422"/>
      <c r="CQ8" s="422"/>
      <c r="CR8" s="422"/>
      <c r="CS8" s="423"/>
      <c r="CT8" s="458">
        <v>0.26</v>
      </c>
      <c r="CU8" s="459"/>
      <c r="CV8" s="459"/>
      <c r="CW8" s="459"/>
      <c r="CX8" s="459"/>
      <c r="CY8" s="459"/>
      <c r="CZ8" s="459"/>
      <c r="DA8" s="460"/>
      <c r="DB8" s="458">
        <v>0.27</v>
      </c>
      <c r="DC8" s="459"/>
      <c r="DD8" s="459"/>
      <c r="DE8" s="459"/>
      <c r="DF8" s="459"/>
      <c r="DG8" s="459"/>
      <c r="DH8" s="459"/>
      <c r="DI8" s="460"/>
    </row>
    <row r="9" spans="1:119" ht="18.75" customHeight="1" thickBot="1" x14ac:dyDescent="0.2">
      <c r="A9" s="172"/>
      <c r="B9" s="412" t="s">
        <v>112</v>
      </c>
      <c r="C9" s="413"/>
      <c r="D9" s="413"/>
      <c r="E9" s="413"/>
      <c r="F9" s="413"/>
      <c r="G9" s="413"/>
      <c r="H9" s="413"/>
      <c r="I9" s="413"/>
      <c r="J9" s="413"/>
      <c r="K9" s="461"/>
      <c r="L9" s="462" t="s">
        <v>113</v>
      </c>
      <c r="M9" s="463"/>
      <c r="N9" s="463"/>
      <c r="O9" s="463"/>
      <c r="P9" s="463"/>
      <c r="Q9" s="464"/>
      <c r="R9" s="465">
        <v>10126</v>
      </c>
      <c r="S9" s="466"/>
      <c r="T9" s="466"/>
      <c r="U9" s="466"/>
      <c r="V9" s="467"/>
      <c r="W9" s="375" t="s">
        <v>114</v>
      </c>
      <c r="X9" s="376"/>
      <c r="Y9" s="376"/>
      <c r="Z9" s="376"/>
      <c r="AA9" s="376"/>
      <c r="AB9" s="376"/>
      <c r="AC9" s="376"/>
      <c r="AD9" s="376"/>
      <c r="AE9" s="376"/>
      <c r="AF9" s="376"/>
      <c r="AG9" s="376"/>
      <c r="AH9" s="376"/>
      <c r="AI9" s="376"/>
      <c r="AJ9" s="376"/>
      <c r="AK9" s="376"/>
      <c r="AL9" s="377"/>
      <c r="AM9" s="447" t="s">
        <v>115</v>
      </c>
      <c r="AN9" s="448"/>
      <c r="AO9" s="448"/>
      <c r="AP9" s="448"/>
      <c r="AQ9" s="448"/>
      <c r="AR9" s="448"/>
      <c r="AS9" s="448"/>
      <c r="AT9" s="449"/>
      <c r="AU9" s="450" t="s">
        <v>116</v>
      </c>
      <c r="AV9" s="451"/>
      <c r="AW9" s="451"/>
      <c r="AX9" s="451"/>
      <c r="AY9" s="452" t="s">
        <v>117</v>
      </c>
      <c r="AZ9" s="453"/>
      <c r="BA9" s="453"/>
      <c r="BB9" s="453"/>
      <c r="BC9" s="453"/>
      <c r="BD9" s="453"/>
      <c r="BE9" s="453"/>
      <c r="BF9" s="453"/>
      <c r="BG9" s="453"/>
      <c r="BH9" s="453"/>
      <c r="BI9" s="453"/>
      <c r="BJ9" s="453"/>
      <c r="BK9" s="453"/>
      <c r="BL9" s="453"/>
      <c r="BM9" s="454"/>
      <c r="BN9" s="418">
        <v>12326</v>
      </c>
      <c r="BO9" s="419"/>
      <c r="BP9" s="419"/>
      <c r="BQ9" s="419"/>
      <c r="BR9" s="419"/>
      <c r="BS9" s="419"/>
      <c r="BT9" s="419"/>
      <c r="BU9" s="420"/>
      <c r="BV9" s="418">
        <v>-9912</v>
      </c>
      <c r="BW9" s="419"/>
      <c r="BX9" s="419"/>
      <c r="BY9" s="419"/>
      <c r="BZ9" s="419"/>
      <c r="CA9" s="419"/>
      <c r="CB9" s="419"/>
      <c r="CC9" s="420"/>
      <c r="CD9" s="421" t="s">
        <v>118</v>
      </c>
      <c r="CE9" s="422"/>
      <c r="CF9" s="422"/>
      <c r="CG9" s="422"/>
      <c r="CH9" s="422"/>
      <c r="CI9" s="422"/>
      <c r="CJ9" s="422"/>
      <c r="CK9" s="422"/>
      <c r="CL9" s="422"/>
      <c r="CM9" s="422"/>
      <c r="CN9" s="422"/>
      <c r="CO9" s="422"/>
      <c r="CP9" s="422"/>
      <c r="CQ9" s="422"/>
      <c r="CR9" s="422"/>
      <c r="CS9" s="423"/>
      <c r="CT9" s="415">
        <v>9.6</v>
      </c>
      <c r="CU9" s="416"/>
      <c r="CV9" s="416"/>
      <c r="CW9" s="416"/>
      <c r="CX9" s="416"/>
      <c r="CY9" s="416"/>
      <c r="CZ9" s="416"/>
      <c r="DA9" s="417"/>
      <c r="DB9" s="415">
        <v>9.6999999999999993</v>
      </c>
      <c r="DC9" s="416"/>
      <c r="DD9" s="416"/>
      <c r="DE9" s="416"/>
      <c r="DF9" s="416"/>
      <c r="DG9" s="416"/>
      <c r="DH9" s="416"/>
      <c r="DI9" s="417"/>
    </row>
    <row r="10" spans="1:119" ht="18.75" customHeight="1" thickBot="1" x14ac:dyDescent="0.2">
      <c r="A10" s="172"/>
      <c r="B10" s="412"/>
      <c r="C10" s="413"/>
      <c r="D10" s="413"/>
      <c r="E10" s="413"/>
      <c r="F10" s="413"/>
      <c r="G10" s="413"/>
      <c r="H10" s="413"/>
      <c r="I10" s="413"/>
      <c r="J10" s="413"/>
      <c r="K10" s="461"/>
      <c r="L10" s="468" t="s">
        <v>119</v>
      </c>
      <c r="M10" s="448"/>
      <c r="N10" s="448"/>
      <c r="O10" s="448"/>
      <c r="P10" s="448"/>
      <c r="Q10" s="449"/>
      <c r="R10" s="469">
        <v>11142</v>
      </c>
      <c r="S10" s="470"/>
      <c r="T10" s="470"/>
      <c r="U10" s="470"/>
      <c r="V10" s="471"/>
      <c r="W10" s="406"/>
      <c r="X10" s="407"/>
      <c r="Y10" s="407"/>
      <c r="Z10" s="407"/>
      <c r="AA10" s="407"/>
      <c r="AB10" s="407"/>
      <c r="AC10" s="407"/>
      <c r="AD10" s="407"/>
      <c r="AE10" s="407"/>
      <c r="AF10" s="407"/>
      <c r="AG10" s="407"/>
      <c r="AH10" s="407"/>
      <c r="AI10" s="407"/>
      <c r="AJ10" s="407"/>
      <c r="AK10" s="407"/>
      <c r="AL10" s="410"/>
      <c r="AM10" s="447" t="s">
        <v>120</v>
      </c>
      <c r="AN10" s="448"/>
      <c r="AO10" s="448"/>
      <c r="AP10" s="448"/>
      <c r="AQ10" s="448"/>
      <c r="AR10" s="448"/>
      <c r="AS10" s="448"/>
      <c r="AT10" s="449"/>
      <c r="AU10" s="450" t="s">
        <v>121</v>
      </c>
      <c r="AV10" s="451"/>
      <c r="AW10" s="451"/>
      <c r="AX10" s="451"/>
      <c r="AY10" s="452" t="s">
        <v>122</v>
      </c>
      <c r="AZ10" s="453"/>
      <c r="BA10" s="453"/>
      <c r="BB10" s="453"/>
      <c r="BC10" s="453"/>
      <c r="BD10" s="453"/>
      <c r="BE10" s="453"/>
      <c r="BF10" s="453"/>
      <c r="BG10" s="453"/>
      <c r="BH10" s="453"/>
      <c r="BI10" s="453"/>
      <c r="BJ10" s="453"/>
      <c r="BK10" s="453"/>
      <c r="BL10" s="453"/>
      <c r="BM10" s="454"/>
      <c r="BN10" s="418">
        <v>12</v>
      </c>
      <c r="BO10" s="419"/>
      <c r="BP10" s="419"/>
      <c r="BQ10" s="419"/>
      <c r="BR10" s="419"/>
      <c r="BS10" s="419"/>
      <c r="BT10" s="419"/>
      <c r="BU10" s="420"/>
      <c r="BV10" s="418">
        <v>18</v>
      </c>
      <c r="BW10" s="419"/>
      <c r="BX10" s="419"/>
      <c r="BY10" s="419"/>
      <c r="BZ10" s="419"/>
      <c r="CA10" s="419"/>
      <c r="CB10" s="419"/>
      <c r="CC10" s="420"/>
      <c r="CD10" s="175" t="s">
        <v>123</v>
      </c>
      <c r="CE10" s="176"/>
      <c r="CF10" s="176"/>
      <c r="CG10" s="176"/>
      <c r="CH10" s="176"/>
      <c r="CI10" s="176"/>
      <c r="CJ10" s="176"/>
      <c r="CK10" s="176"/>
      <c r="CL10" s="176"/>
      <c r="CM10" s="176"/>
      <c r="CN10" s="176"/>
      <c r="CO10" s="176"/>
      <c r="CP10" s="176"/>
      <c r="CQ10" s="176"/>
      <c r="CR10" s="176"/>
      <c r="CS10" s="177"/>
      <c r="CT10" s="178"/>
      <c r="CU10" s="179"/>
      <c r="CV10" s="179"/>
      <c r="CW10" s="179"/>
      <c r="CX10" s="179"/>
      <c r="CY10" s="179"/>
      <c r="CZ10" s="179"/>
      <c r="DA10" s="180"/>
      <c r="DB10" s="178"/>
      <c r="DC10" s="179"/>
      <c r="DD10" s="179"/>
      <c r="DE10" s="179"/>
      <c r="DF10" s="179"/>
      <c r="DG10" s="179"/>
      <c r="DH10" s="179"/>
      <c r="DI10" s="180"/>
    </row>
    <row r="11" spans="1:119" ht="18.75" customHeight="1" thickBot="1" x14ac:dyDescent="0.2">
      <c r="A11" s="172"/>
      <c r="B11" s="412"/>
      <c r="C11" s="413"/>
      <c r="D11" s="413"/>
      <c r="E11" s="413"/>
      <c r="F11" s="413"/>
      <c r="G11" s="413"/>
      <c r="H11" s="413"/>
      <c r="I11" s="413"/>
      <c r="J11" s="413"/>
      <c r="K11" s="461"/>
      <c r="L11" s="472" t="s">
        <v>124</v>
      </c>
      <c r="M11" s="473"/>
      <c r="N11" s="473"/>
      <c r="O11" s="473"/>
      <c r="P11" s="473"/>
      <c r="Q11" s="474"/>
      <c r="R11" s="475" t="s">
        <v>125</v>
      </c>
      <c r="S11" s="476"/>
      <c r="T11" s="476"/>
      <c r="U11" s="476"/>
      <c r="V11" s="477"/>
      <c r="W11" s="406"/>
      <c r="X11" s="407"/>
      <c r="Y11" s="407"/>
      <c r="Z11" s="407"/>
      <c r="AA11" s="407"/>
      <c r="AB11" s="407"/>
      <c r="AC11" s="407"/>
      <c r="AD11" s="407"/>
      <c r="AE11" s="407"/>
      <c r="AF11" s="407"/>
      <c r="AG11" s="407"/>
      <c r="AH11" s="407"/>
      <c r="AI11" s="407"/>
      <c r="AJ11" s="407"/>
      <c r="AK11" s="407"/>
      <c r="AL11" s="410"/>
      <c r="AM11" s="447" t="s">
        <v>126</v>
      </c>
      <c r="AN11" s="448"/>
      <c r="AO11" s="448"/>
      <c r="AP11" s="448"/>
      <c r="AQ11" s="448"/>
      <c r="AR11" s="448"/>
      <c r="AS11" s="448"/>
      <c r="AT11" s="449"/>
      <c r="AU11" s="450" t="s">
        <v>127</v>
      </c>
      <c r="AV11" s="451"/>
      <c r="AW11" s="451"/>
      <c r="AX11" s="451"/>
      <c r="AY11" s="452" t="s">
        <v>128</v>
      </c>
      <c r="AZ11" s="453"/>
      <c r="BA11" s="453"/>
      <c r="BB11" s="453"/>
      <c r="BC11" s="453"/>
      <c r="BD11" s="453"/>
      <c r="BE11" s="453"/>
      <c r="BF11" s="453"/>
      <c r="BG11" s="453"/>
      <c r="BH11" s="453"/>
      <c r="BI11" s="453"/>
      <c r="BJ11" s="453"/>
      <c r="BK11" s="453"/>
      <c r="BL11" s="453"/>
      <c r="BM11" s="454"/>
      <c r="BN11" s="418">
        <v>0</v>
      </c>
      <c r="BO11" s="419"/>
      <c r="BP11" s="419"/>
      <c r="BQ11" s="419"/>
      <c r="BR11" s="419"/>
      <c r="BS11" s="419"/>
      <c r="BT11" s="419"/>
      <c r="BU11" s="420"/>
      <c r="BV11" s="418">
        <v>0</v>
      </c>
      <c r="BW11" s="419"/>
      <c r="BX11" s="419"/>
      <c r="BY11" s="419"/>
      <c r="BZ11" s="419"/>
      <c r="CA11" s="419"/>
      <c r="CB11" s="419"/>
      <c r="CC11" s="420"/>
      <c r="CD11" s="421" t="s">
        <v>129</v>
      </c>
      <c r="CE11" s="422"/>
      <c r="CF11" s="422"/>
      <c r="CG11" s="422"/>
      <c r="CH11" s="422"/>
      <c r="CI11" s="422"/>
      <c r="CJ11" s="422"/>
      <c r="CK11" s="422"/>
      <c r="CL11" s="422"/>
      <c r="CM11" s="422"/>
      <c r="CN11" s="422"/>
      <c r="CO11" s="422"/>
      <c r="CP11" s="422"/>
      <c r="CQ11" s="422"/>
      <c r="CR11" s="422"/>
      <c r="CS11" s="423"/>
      <c r="CT11" s="458" t="s">
        <v>130</v>
      </c>
      <c r="CU11" s="459"/>
      <c r="CV11" s="459"/>
      <c r="CW11" s="459"/>
      <c r="CX11" s="459"/>
      <c r="CY11" s="459"/>
      <c r="CZ11" s="459"/>
      <c r="DA11" s="460"/>
      <c r="DB11" s="458" t="s">
        <v>131</v>
      </c>
      <c r="DC11" s="459"/>
      <c r="DD11" s="459"/>
      <c r="DE11" s="459"/>
      <c r="DF11" s="459"/>
      <c r="DG11" s="459"/>
      <c r="DH11" s="459"/>
      <c r="DI11" s="460"/>
    </row>
    <row r="12" spans="1:119" ht="18.75" customHeight="1" x14ac:dyDescent="0.15">
      <c r="A12" s="172"/>
      <c r="B12" s="478" t="s">
        <v>132</v>
      </c>
      <c r="C12" s="479"/>
      <c r="D12" s="479"/>
      <c r="E12" s="479"/>
      <c r="F12" s="479"/>
      <c r="G12" s="479"/>
      <c r="H12" s="479"/>
      <c r="I12" s="479"/>
      <c r="J12" s="479"/>
      <c r="K12" s="480"/>
      <c r="L12" s="487" t="s">
        <v>133</v>
      </c>
      <c r="M12" s="488"/>
      <c r="N12" s="488"/>
      <c r="O12" s="488"/>
      <c r="P12" s="488"/>
      <c r="Q12" s="489"/>
      <c r="R12" s="490">
        <v>10422</v>
      </c>
      <c r="S12" s="491"/>
      <c r="T12" s="491"/>
      <c r="U12" s="491"/>
      <c r="V12" s="492"/>
      <c r="W12" s="493" t="s">
        <v>1</v>
      </c>
      <c r="X12" s="451"/>
      <c r="Y12" s="451"/>
      <c r="Z12" s="451"/>
      <c r="AA12" s="451"/>
      <c r="AB12" s="494"/>
      <c r="AC12" s="495" t="s">
        <v>134</v>
      </c>
      <c r="AD12" s="496"/>
      <c r="AE12" s="496"/>
      <c r="AF12" s="496"/>
      <c r="AG12" s="497"/>
      <c r="AH12" s="495" t="s">
        <v>135</v>
      </c>
      <c r="AI12" s="496"/>
      <c r="AJ12" s="496"/>
      <c r="AK12" s="496"/>
      <c r="AL12" s="498"/>
      <c r="AM12" s="447" t="s">
        <v>136</v>
      </c>
      <c r="AN12" s="448"/>
      <c r="AO12" s="448"/>
      <c r="AP12" s="448"/>
      <c r="AQ12" s="448"/>
      <c r="AR12" s="448"/>
      <c r="AS12" s="448"/>
      <c r="AT12" s="449"/>
      <c r="AU12" s="450" t="s">
        <v>137</v>
      </c>
      <c r="AV12" s="451"/>
      <c r="AW12" s="451"/>
      <c r="AX12" s="451"/>
      <c r="AY12" s="452" t="s">
        <v>138</v>
      </c>
      <c r="AZ12" s="453"/>
      <c r="BA12" s="453"/>
      <c r="BB12" s="453"/>
      <c r="BC12" s="453"/>
      <c r="BD12" s="453"/>
      <c r="BE12" s="453"/>
      <c r="BF12" s="453"/>
      <c r="BG12" s="453"/>
      <c r="BH12" s="453"/>
      <c r="BI12" s="453"/>
      <c r="BJ12" s="453"/>
      <c r="BK12" s="453"/>
      <c r="BL12" s="453"/>
      <c r="BM12" s="454"/>
      <c r="BN12" s="418">
        <v>37016</v>
      </c>
      <c r="BO12" s="419"/>
      <c r="BP12" s="419"/>
      <c r="BQ12" s="419"/>
      <c r="BR12" s="419"/>
      <c r="BS12" s="419"/>
      <c r="BT12" s="419"/>
      <c r="BU12" s="420"/>
      <c r="BV12" s="418">
        <v>90000</v>
      </c>
      <c r="BW12" s="419"/>
      <c r="BX12" s="419"/>
      <c r="BY12" s="419"/>
      <c r="BZ12" s="419"/>
      <c r="CA12" s="419"/>
      <c r="CB12" s="419"/>
      <c r="CC12" s="420"/>
      <c r="CD12" s="421" t="s">
        <v>139</v>
      </c>
      <c r="CE12" s="422"/>
      <c r="CF12" s="422"/>
      <c r="CG12" s="422"/>
      <c r="CH12" s="422"/>
      <c r="CI12" s="422"/>
      <c r="CJ12" s="422"/>
      <c r="CK12" s="422"/>
      <c r="CL12" s="422"/>
      <c r="CM12" s="422"/>
      <c r="CN12" s="422"/>
      <c r="CO12" s="422"/>
      <c r="CP12" s="422"/>
      <c r="CQ12" s="422"/>
      <c r="CR12" s="422"/>
      <c r="CS12" s="423"/>
      <c r="CT12" s="458" t="s">
        <v>140</v>
      </c>
      <c r="CU12" s="459"/>
      <c r="CV12" s="459"/>
      <c r="CW12" s="459"/>
      <c r="CX12" s="459"/>
      <c r="CY12" s="459"/>
      <c r="CZ12" s="459"/>
      <c r="DA12" s="460"/>
      <c r="DB12" s="458" t="s">
        <v>141</v>
      </c>
      <c r="DC12" s="459"/>
      <c r="DD12" s="459"/>
      <c r="DE12" s="459"/>
      <c r="DF12" s="459"/>
      <c r="DG12" s="459"/>
      <c r="DH12" s="459"/>
      <c r="DI12" s="460"/>
    </row>
    <row r="13" spans="1:119" ht="18.75" customHeight="1" x14ac:dyDescent="0.15">
      <c r="A13" s="172"/>
      <c r="B13" s="481"/>
      <c r="C13" s="482"/>
      <c r="D13" s="482"/>
      <c r="E13" s="482"/>
      <c r="F13" s="482"/>
      <c r="G13" s="482"/>
      <c r="H13" s="482"/>
      <c r="I13" s="482"/>
      <c r="J13" s="482"/>
      <c r="K13" s="483"/>
      <c r="L13" s="181"/>
      <c r="M13" s="509" t="s">
        <v>142</v>
      </c>
      <c r="N13" s="510"/>
      <c r="O13" s="510"/>
      <c r="P13" s="510"/>
      <c r="Q13" s="511"/>
      <c r="R13" s="502">
        <v>10385</v>
      </c>
      <c r="S13" s="503"/>
      <c r="T13" s="503"/>
      <c r="U13" s="503"/>
      <c r="V13" s="504"/>
      <c r="W13" s="434" t="s">
        <v>143</v>
      </c>
      <c r="X13" s="435"/>
      <c r="Y13" s="435"/>
      <c r="Z13" s="435"/>
      <c r="AA13" s="435"/>
      <c r="AB13" s="425"/>
      <c r="AC13" s="469">
        <v>1391</v>
      </c>
      <c r="AD13" s="470"/>
      <c r="AE13" s="470"/>
      <c r="AF13" s="470"/>
      <c r="AG13" s="512"/>
      <c r="AH13" s="469">
        <v>1591</v>
      </c>
      <c r="AI13" s="470"/>
      <c r="AJ13" s="470"/>
      <c r="AK13" s="470"/>
      <c r="AL13" s="471"/>
      <c r="AM13" s="447" t="s">
        <v>144</v>
      </c>
      <c r="AN13" s="448"/>
      <c r="AO13" s="448"/>
      <c r="AP13" s="448"/>
      <c r="AQ13" s="448"/>
      <c r="AR13" s="448"/>
      <c r="AS13" s="448"/>
      <c r="AT13" s="449"/>
      <c r="AU13" s="450" t="s">
        <v>145</v>
      </c>
      <c r="AV13" s="451"/>
      <c r="AW13" s="451"/>
      <c r="AX13" s="451"/>
      <c r="AY13" s="452" t="s">
        <v>146</v>
      </c>
      <c r="AZ13" s="453"/>
      <c r="BA13" s="453"/>
      <c r="BB13" s="453"/>
      <c r="BC13" s="453"/>
      <c r="BD13" s="453"/>
      <c r="BE13" s="453"/>
      <c r="BF13" s="453"/>
      <c r="BG13" s="453"/>
      <c r="BH13" s="453"/>
      <c r="BI13" s="453"/>
      <c r="BJ13" s="453"/>
      <c r="BK13" s="453"/>
      <c r="BL13" s="453"/>
      <c r="BM13" s="454"/>
      <c r="BN13" s="418">
        <v>-24678</v>
      </c>
      <c r="BO13" s="419"/>
      <c r="BP13" s="419"/>
      <c r="BQ13" s="419"/>
      <c r="BR13" s="419"/>
      <c r="BS13" s="419"/>
      <c r="BT13" s="419"/>
      <c r="BU13" s="420"/>
      <c r="BV13" s="418">
        <v>-99894</v>
      </c>
      <c r="BW13" s="419"/>
      <c r="BX13" s="419"/>
      <c r="BY13" s="419"/>
      <c r="BZ13" s="419"/>
      <c r="CA13" s="419"/>
      <c r="CB13" s="419"/>
      <c r="CC13" s="420"/>
      <c r="CD13" s="421" t="s">
        <v>147</v>
      </c>
      <c r="CE13" s="422"/>
      <c r="CF13" s="422"/>
      <c r="CG13" s="422"/>
      <c r="CH13" s="422"/>
      <c r="CI13" s="422"/>
      <c r="CJ13" s="422"/>
      <c r="CK13" s="422"/>
      <c r="CL13" s="422"/>
      <c r="CM13" s="422"/>
      <c r="CN13" s="422"/>
      <c r="CO13" s="422"/>
      <c r="CP13" s="422"/>
      <c r="CQ13" s="422"/>
      <c r="CR13" s="422"/>
      <c r="CS13" s="423"/>
      <c r="CT13" s="415">
        <v>9.6</v>
      </c>
      <c r="CU13" s="416"/>
      <c r="CV13" s="416"/>
      <c r="CW13" s="416"/>
      <c r="CX13" s="416"/>
      <c r="CY13" s="416"/>
      <c r="CZ13" s="416"/>
      <c r="DA13" s="417"/>
      <c r="DB13" s="415">
        <v>9.8000000000000007</v>
      </c>
      <c r="DC13" s="416"/>
      <c r="DD13" s="416"/>
      <c r="DE13" s="416"/>
      <c r="DF13" s="416"/>
      <c r="DG13" s="416"/>
      <c r="DH13" s="416"/>
      <c r="DI13" s="417"/>
    </row>
    <row r="14" spans="1:119" ht="18.75" customHeight="1" thickBot="1" x14ac:dyDescent="0.2">
      <c r="A14" s="172"/>
      <c r="B14" s="481"/>
      <c r="C14" s="482"/>
      <c r="D14" s="482"/>
      <c r="E14" s="482"/>
      <c r="F14" s="482"/>
      <c r="G14" s="482"/>
      <c r="H14" s="482"/>
      <c r="I14" s="482"/>
      <c r="J14" s="482"/>
      <c r="K14" s="483"/>
      <c r="L14" s="499" t="s">
        <v>148</v>
      </c>
      <c r="M14" s="500"/>
      <c r="N14" s="500"/>
      <c r="O14" s="500"/>
      <c r="P14" s="500"/>
      <c r="Q14" s="501"/>
      <c r="R14" s="502">
        <v>10639</v>
      </c>
      <c r="S14" s="503"/>
      <c r="T14" s="503"/>
      <c r="U14" s="503"/>
      <c r="V14" s="504"/>
      <c r="W14" s="408"/>
      <c r="X14" s="409"/>
      <c r="Y14" s="409"/>
      <c r="Z14" s="409"/>
      <c r="AA14" s="409"/>
      <c r="AB14" s="398"/>
      <c r="AC14" s="505">
        <v>27.3</v>
      </c>
      <c r="AD14" s="506"/>
      <c r="AE14" s="506"/>
      <c r="AF14" s="506"/>
      <c r="AG14" s="507"/>
      <c r="AH14" s="505">
        <v>27.9</v>
      </c>
      <c r="AI14" s="506"/>
      <c r="AJ14" s="506"/>
      <c r="AK14" s="506"/>
      <c r="AL14" s="508"/>
      <c r="AM14" s="447"/>
      <c r="AN14" s="448"/>
      <c r="AO14" s="448"/>
      <c r="AP14" s="448"/>
      <c r="AQ14" s="448"/>
      <c r="AR14" s="448"/>
      <c r="AS14" s="448"/>
      <c r="AT14" s="449"/>
      <c r="AU14" s="450"/>
      <c r="AV14" s="451"/>
      <c r="AW14" s="451"/>
      <c r="AX14" s="451"/>
      <c r="AY14" s="452"/>
      <c r="AZ14" s="453"/>
      <c r="BA14" s="453"/>
      <c r="BB14" s="453"/>
      <c r="BC14" s="453"/>
      <c r="BD14" s="453"/>
      <c r="BE14" s="453"/>
      <c r="BF14" s="453"/>
      <c r="BG14" s="453"/>
      <c r="BH14" s="453"/>
      <c r="BI14" s="453"/>
      <c r="BJ14" s="453"/>
      <c r="BK14" s="453"/>
      <c r="BL14" s="453"/>
      <c r="BM14" s="454"/>
      <c r="BN14" s="418"/>
      <c r="BO14" s="419"/>
      <c r="BP14" s="419"/>
      <c r="BQ14" s="419"/>
      <c r="BR14" s="419"/>
      <c r="BS14" s="419"/>
      <c r="BT14" s="419"/>
      <c r="BU14" s="420"/>
      <c r="BV14" s="418"/>
      <c r="BW14" s="419"/>
      <c r="BX14" s="419"/>
      <c r="BY14" s="419"/>
      <c r="BZ14" s="419"/>
      <c r="CA14" s="419"/>
      <c r="CB14" s="419"/>
      <c r="CC14" s="420"/>
      <c r="CD14" s="513" t="s">
        <v>149</v>
      </c>
      <c r="CE14" s="514"/>
      <c r="CF14" s="514"/>
      <c r="CG14" s="514"/>
      <c r="CH14" s="514"/>
      <c r="CI14" s="514"/>
      <c r="CJ14" s="514"/>
      <c r="CK14" s="514"/>
      <c r="CL14" s="514"/>
      <c r="CM14" s="514"/>
      <c r="CN14" s="514"/>
      <c r="CO14" s="514"/>
      <c r="CP14" s="514"/>
      <c r="CQ14" s="514"/>
      <c r="CR14" s="514"/>
      <c r="CS14" s="515"/>
      <c r="CT14" s="516">
        <v>69.7</v>
      </c>
      <c r="CU14" s="517"/>
      <c r="CV14" s="517"/>
      <c r="CW14" s="517"/>
      <c r="CX14" s="517"/>
      <c r="CY14" s="517"/>
      <c r="CZ14" s="517"/>
      <c r="DA14" s="518"/>
      <c r="DB14" s="516">
        <v>84.1</v>
      </c>
      <c r="DC14" s="517"/>
      <c r="DD14" s="517"/>
      <c r="DE14" s="517"/>
      <c r="DF14" s="517"/>
      <c r="DG14" s="517"/>
      <c r="DH14" s="517"/>
      <c r="DI14" s="518"/>
    </row>
    <row r="15" spans="1:119" ht="18.75" customHeight="1" x14ac:dyDescent="0.15">
      <c r="A15" s="172"/>
      <c r="B15" s="481"/>
      <c r="C15" s="482"/>
      <c r="D15" s="482"/>
      <c r="E15" s="482"/>
      <c r="F15" s="482"/>
      <c r="G15" s="482"/>
      <c r="H15" s="482"/>
      <c r="I15" s="482"/>
      <c r="J15" s="482"/>
      <c r="K15" s="483"/>
      <c r="L15" s="181"/>
      <c r="M15" s="509" t="s">
        <v>150</v>
      </c>
      <c r="N15" s="510"/>
      <c r="O15" s="510"/>
      <c r="P15" s="510"/>
      <c r="Q15" s="511"/>
      <c r="R15" s="502">
        <v>10599</v>
      </c>
      <c r="S15" s="503"/>
      <c r="T15" s="503"/>
      <c r="U15" s="503"/>
      <c r="V15" s="504"/>
      <c r="W15" s="434" t="s">
        <v>151</v>
      </c>
      <c r="X15" s="435"/>
      <c r="Y15" s="435"/>
      <c r="Z15" s="435"/>
      <c r="AA15" s="435"/>
      <c r="AB15" s="425"/>
      <c r="AC15" s="469">
        <v>1004</v>
      </c>
      <c r="AD15" s="470"/>
      <c r="AE15" s="470"/>
      <c r="AF15" s="470"/>
      <c r="AG15" s="512"/>
      <c r="AH15" s="469">
        <v>1174</v>
      </c>
      <c r="AI15" s="470"/>
      <c r="AJ15" s="470"/>
      <c r="AK15" s="470"/>
      <c r="AL15" s="471"/>
      <c r="AM15" s="447"/>
      <c r="AN15" s="448"/>
      <c r="AO15" s="448"/>
      <c r="AP15" s="448"/>
      <c r="AQ15" s="448"/>
      <c r="AR15" s="448"/>
      <c r="AS15" s="448"/>
      <c r="AT15" s="449"/>
      <c r="AU15" s="450"/>
      <c r="AV15" s="451"/>
      <c r="AW15" s="451"/>
      <c r="AX15" s="451"/>
      <c r="AY15" s="378" t="s">
        <v>152</v>
      </c>
      <c r="AZ15" s="379"/>
      <c r="BA15" s="379"/>
      <c r="BB15" s="379"/>
      <c r="BC15" s="379"/>
      <c r="BD15" s="379"/>
      <c r="BE15" s="379"/>
      <c r="BF15" s="379"/>
      <c r="BG15" s="379"/>
      <c r="BH15" s="379"/>
      <c r="BI15" s="379"/>
      <c r="BJ15" s="379"/>
      <c r="BK15" s="379"/>
      <c r="BL15" s="379"/>
      <c r="BM15" s="380"/>
      <c r="BN15" s="381">
        <v>950562</v>
      </c>
      <c r="BO15" s="382"/>
      <c r="BP15" s="382"/>
      <c r="BQ15" s="382"/>
      <c r="BR15" s="382"/>
      <c r="BS15" s="382"/>
      <c r="BT15" s="382"/>
      <c r="BU15" s="383"/>
      <c r="BV15" s="381">
        <v>996176</v>
      </c>
      <c r="BW15" s="382"/>
      <c r="BX15" s="382"/>
      <c r="BY15" s="382"/>
      <c r="BZ15" s="382"/>
      <c r="CA15" s="382"/>
      <c r="CB15" s="382"/>
      <c r="CC15" s="383"/>
      <c r="CD15" s="519" t="s">
        <v>153</v>
      </c>
      <c r="CE15" s="520"/>
      <c r="CF15" s="520"/>
      <c r="CG15" s="520"/>
      <c r="CH15" s="520"/>
      <c r="CI15" s="520"/>
      <c r="CJ15" s="520"/>
      <c r="CK15" s="520"/>
      <c r="CL15" s="520"/>
      <c r="CM15" s="520"/>
      <c r="CN15" s="520"/>
      <c r="CO15" s="520"/>
      <c r="CP15" s="520"/>
      <c r="CQ15" s="520"/>
      <c r="CR15" s="520"/>
      <c r="CS15" s="521"/>
      <c r="CT15" s="182"/>
      <c r="CU15" s="183"/>
      <c r="CV15" s="183"/>
      <c r="CW15" s="183"/>
      <c r="CX15" s="183"/>
      <c r="CY15" s="183"/>
      <c r="CZ15" s="183"/>
      <c r="DA15" s="184"/>
      <c r="DB15" s="182"/>
      <c r="DC15" s="183"/>
      <c r="DD15" s="183"/>
      <c r="DE15" s="183"/>
      <c r="DF15" s="183"/>
      <c r="DG15" s="183"/>
      <c r="DH15" s="183"/>
      <c r="DI15" s="184"/>
    </row>
    <row r="16" spans="1:119" ht="18.75" customHeight="1" x14ac:dyDescent="0.15">
      <c r="A16" s="172"/>
      <c r="B16" s="481"/>
      <c r="C16" s="482"/>
      <c r="D16" s="482"/>
      <c r="E16" s="482"/>
      <c r="F16" s="482"/>
      <c r="G16" s="482"/>
      <c r="H16" s="482"/>
      <c r="I16" s="482"/>
      <c r="J16" s="482"/>
      <c r="K16" s="483"/>
      <c r="L16" s="499" t="s">
        <v>154</v>
      </c>
      <c r="M16" s="522"/>
      <c r="N16" s="522"/>
      <c r="O16" s="522"/>
      <c r="P16" s="522"/>
      <c r="Q16" s="523"/>
      <c r="R16" s="524" t="s">
        <v>155</v>
      </c>
      <c r="S16" s="525"/>
      <c r="T16" s="525"/>
      <c r="U16" s="525"/>
      <c r="V16" s="526"/>
      <c r="W16" s="408"/>
      <c r="X16" s="409"/>
      <c r="Y16" s="409"/>
      <c r="Z16" s="409"/>
      <c r="AA16" s="409"/>
      <c r="AB16" s="398"/>
      <c r="AC16" s="505">
        <v>19.7</v>
      </c>
      <c r="AD16" s="506"/>
      <c r="AE16" s="506"/>
      <c r="AF16" s="506"/>
      <c r="AG16" s="507"/>
      <c r="AH16" s="505">
        <v>20.6</v>
      </c>
      <c r="AI16" s="506"/>
      <c r="AJ16" s="506"/>
      <c r="AK16" s="506"/>
      <c r="AL16" s="508"/>
      <c r="AM16" s="447"/>
      <c r="AN16" s="448"/>
      <c r="AO16" s="448"/>
      <c r="AP16" s="448"/>
      <c r="AQ16" s="448"/>
      <c r="AR16" s="448"/>
      <c r="AS16" s="448"/>
      <c r="AT16" s="449"/>
      <c r="AU16" s="450"/>
      <c r="AV16" s="451"/>
      <c r="AW16" s="451"/>
      <c r="AX16" s="451"/>
      <c r="AY16" s="452" t="s">
        <v>156</v>
      </c>
      <c r="AZ16" s="453"/>
      <c r="BA16" s="453"/>
      <c r="BB16" s="453"/>
      <c r="BC16" s="453"/>
      <c r="BD16" s="453"/>
      <c r="BE16" s="453"/>
      <c r="BF16" s="453"/>
      <c r="BG16" s="453"/>
      <c r="BH16" s="453"/>
      <c r="BI16" s="453"/>
      <c r="BJ16" s="453"/>
      <c r="BK16" s="453"/>
      <c r="BL16" s="453"/>
      <c r="BM16" s="454"/>
      <c r="BN16" s="418">
        <v>4121222</v>
      </c>
      <c r="BO16" s="419"/>
      <c r="BP16" s="419"/>
      <c r="BQ16" s="419"/>
      <c r="BR16" s="419"/>
      <c r="BS16" s="419"/>
      <c r="BT16" s="419"/>
      <c r="BU16" s="420"/>
      <c r="BV16" s="418">
        <v>3882344</v>
      </c>
      <c r="BW16" s="419"/>
      <c r="BX16" s="419"/>
      <c r="BY16" s="419"/>
      <c r="BZ16" s="419"/>
      <c r="CA16" s="419"/>
      <c r="CB16" s="419"/>
      <c r="CC16" s="420"/>
      <c r="CD16" s="185"/>
      <c r="CE16" s="532"/>
      <c r="CF16" s="532"/>
      <c r="CG16" s="532"/>
      <c r="CH16" s="532"/>
      <c r="CI16" s="532"/>
      <c r="CJ16" s="532"/>
      <c r="CK16" s="532"/>
      <c r="CL16" s="532"/>
      <c r="CM16" s="532"/>
      <c r="CN16" s="532"/>
      <c r="CO16" s="532"/>
      <c r="CP16" s="532"/>
      <c r="CQ16" s="532"/>
      <c r="CR16" s="532"/>
      <c r="CS16" s="533"/>
      <c r="CT16" s="415"/>
      <c r="CU16" s="416"/>
      <c r="CV16" s="416"/>
      <c r="CW16" s="416"/>
      <c r="CX16" s="416"/>
      <c r="CY16" s="416"/>
      <c r="CZ16" s="416"/>
      <c r="DA16" s="417"/>
      <c r="DB16" s="415"/>
      <c r="DC16" s="416"/>
      <c r="DD16" s="416"/>
      <c r="DE16" s="416"/>
      <c r="DF16" s="416"/>
      <c r="DG16" s="416"/>
      <c r="DH16" s="416"/>
      <c r="DI16" s="417"/>
    </row>
    <row r="17" spans="1:113" ht="18.75" customHeight="1" thickBot="1" x14ac:dyDescent="0.2">
      <c r="A17" s="172"/>
      <c r="B17" s="484"/>
      <c r="C17" s="485"/>
      <c r="D17" s="485"/>
      <c r="E17" s="485"/>
      <c r="F17" s="485"/>
      <c r="G17" s="485"/>
      <c r="H17" s="485"/>
      <c r="I17" s="485"/>
      <c r="J17" s="485"/>
      <c r="K17" s="486"/>
      <c r="L17" s="186"/>
      <c r="M17" s="529" t="s">
        <v>157</v>
      </c>
      <c r="N17" s="530"/>
      <c r="O17" s="530"/>
      <c r="P17" s="530"/>
      <c r="Q17" s="531"/>
      <c r="R17" s="524" t="s">
        <v>158</v>
      </c>
      <c r="S17" s="525"/>
      <c r="T17" s="525"/>
      <c r="U17" s="525"/>
      <c r="V17" s="526"/>
      <c r="W17" s="434" t="s">
        <v>159</v>
      </c>
      <c r="X17" s="435"/>
      <c r="Y17" s="435"/>
      <c r="Z17" s="435"/>
      <c r="AA17" s="435"/>
      <c r="AB17" s="425"/>
      <c r="AC17" s="469">
        <v>2696</v>
      </c>
      <c r="AD17" s="470"/>
      <c r="AE17" s="470"/>
      <c r="AF17" s="470"/>
      <c r="AG17" s="512"/>
      <c r="AH17" s="469">
        <v>2931</v>
      </c>
      <c r="AI17" s="470"/>
      <c r="AJ17" s="470"/>
      <c r="AK17" s="470"/>
      <c r="AL17" s="471"/>
      <c r="AM17" s="447"/>
      <c r="AN17" s="448"/>
      <c r="AO17" s="448"/>
      <c r="AP17" s="448"/>
      <c r="AQ17" s="448"/>
      <c r="AR17" s="448"/>
      <c r="AS17" s="448"/>
      <c r="AT17" s="449"/>
      <c r="AU17" s="450"/>
      <c r="AV17" s="451"/>
      <c r="AW17" s="451"/>
      <c r="AX17" s="451"/>
      <c r="AY17" s="452" t="s">
        <v>160</v>
      </c>
      <c r="AZ17" s="453"/>
      <c r="BA17" s="453"/>
      <c r="BB17" s="453"/>
      <c r="BC17" s="453"/>
      <c r="BD17" s="453"/>
      <c r="BE17" s="453"/>
      <c r="BF17" s="453"/>
      <c r="BG17" s="453"/>
      <c r="BH17" s="453"/>
      <c r="BI17" s="453"/>
      <c r="BJ17" s="453"/>
      <c r="BK17" s="453"/>
      <c r="BL17" s="453"/>
      <c r="BM17" s="454"/>
      <c r="BN17" s="418">
        <v>1176541</v>
      </c>
      <c r="BO17" s="419"/>
      <c r="BP17" s="419"/>
      <c r="BQ17" s="419"/>
      <c r="BR17" s="419"/>
      <c r="BS17" s="419"/>
      <c r="BT17" s="419"/>
      <c r="BU17" s="420"/>
      <c r="BV17" s="418">
        <v>1202066</v>
      </c>
      <c r="BW17" s="419"/>
      <c r="BX17" s="419"/>
      <c r="BY17" s="419"/>
      <c r="BZ17" s="419"/>
      <c r="CA17" s="419"/>
      <c r="CB17" s="419"/>
      <c r="CC17" s="420"/>
      <c r="CD17" s="185"/>
      <c r="CE17" s="532"/>
      <c r="CF17" s="532"/>
      <c r="CG17" s="532"/>
      <c r="CH17" s="532"/>
      <c r="CI17" s="532"/>
      <c r="CJ17" s="532"/>
      <c r="CK17" s="532"/>
      <c r="CL17" s="532"/>
      <c r="CM17" s="532"/>
      <c r="CN17" s="532"/>
      <c r="CO17" s="532"/>
      <c r="CP17" s="532"/>
      <c r="CQ17" s="532"/>
      <c r="CR17" s="532"/>
      <c r="CS17" s="533"/>
      <c r="CT17" s="415"/>
      <c r="CU17" s="416"/>
      <c r="CV17" s="416"/>
      <c r="CW17" s="416"/>
      <c r="CX17" s="416"/>
      <c r="CY17" s="416"/>
      <c r="CZ17" s="416"/>
      <c r="DA17" s="417"/>
      <c r="DB17" s="415"/>
      <c r="DC17" s="416"/>
      <c r="DD17" s="416"/>
      <c r="DE17" s="416"/>
      <c r="DF17" s="416"/>
      <c r="DG17" s="416"/>
      <c r="DH17" s="416"/>
      <c r="DI17" s="417"/>
    </row>
    <row r="18" spans="1:113" ht="18.75" customHeight="1" thickBot="1" x14ac:dyDescent="0.2">
      <c r="A18" s="172"/>
      <c r="B18" s="540" t="s">
        <v>161</v>
      </c>
      <c r="C18" s="461"/>
      <c r="D18" s="461"/>
      <c r="E18" s="541"/>
      <c r="F18" s="541"/>
      <c r="G18" s="541"/>
      <c r="H18" s="541"/>
      <c r="I18" s="541"/>
      <c r="J18" s="541"/>
      <c r="K18" s="541"/>
      <c r="L18" s="542">
        <v>217.09</v>
      </c>
      <c r="M18" s="542"/>
      <c r="N18" s="542"/>
      <c r="O18" s="542"/>
      <c r="P18" s="542"/>
      <c r="Q18" s="542"/>
      <c r="R18" s="543"/>
      <c r="S18" s="543"/>
      <c r="T18" s="543"/>
      <c r="U18" s="543"/>
      <c r="V18" s="544"/>
      <c r="W18" s="436"/>
      <c r="X18" s="437"/>
      <c r="Y18" s="437"/>
      <c r="Z18" s="437"/>
      <c r="AA18" s="437"/>
      <c r="AB18" s="428"/>
      <c r="AC18" s="545">
        <v>53</v>
      </c>
      <c r="AD18" s="546"/>
      <c r="AE18" s="546"/>
      <c r="AF18" s="546"/>
      <c r="AG18" s="547"/>
      <c r="AH18" s="545">
        <v>51.5</v>
      </c>
      <c r="AI18" s="546"/>
      <c r="AJ18" s="546"/>
      <c r="AK18" s="546"/>
      <c r="AL18" s="548"/>
      <c r="AM18" s="447"/>
      <c r="AN18" s="448"/>
      <c r="AO18" s="448"/>
      <c r="AP18" s="448"/>
      <c r="AQ18" s="448"/>
      <c r="AR18" s="448"/>
      <c r="AS18" s="448"/>
      <c r="AT18" s="449"/>
      <c r="AU18" s="450"/>
      <c r="AV18" s="451"/>
      <c r="AW18" s="451"/>
      <c r="AX18" s="451"/>
      <c r="AY18" s="452" t="s">
        <v>162</v>
      </c>
      <c r="AZ18" s="453"/>
      <c r="BA18" s="453"/>
      <c r="BB18" s="453"/>
      <c r="BC18" s="453"/>
      <c r="BD18" s="453"/>
      <c r="BE18" s="453"/>
      <c r="BF18" s="453"/>
      <c r="BG18" s="453"/>
      <c r="BH18" s="453"/>
      <c r="BI18" s="453"/>
      <c r="BJ18" s="453"/>
      <c r="BK18" s="453"/>
      <c r="BL18" s="453"/>
      <c r="BM18" s="454"/>
      <c r="BN18" s="418">
        <v>3544294</v>
      </c>
      <c r="BO18" s="419"/>
      <c r="BP18" s="419"/>
      <c r="BQ18" s="419"/>
      <c r="BR18" s="419"/>
      <c r="BS18" s="419"/>
      <c r="BT18" s="419"/>
      <c r="BU18" s="420"/>
      <c r="BV18" s="418">
        <v>3480075</v>
      </c>
      <c r="BW18" s="419"/>
      <c r="BX18" s="419"/>
      <c r="BY18" s="419"/>
      <c r="BZ18" s="419"/>
      <c r="CA18" s="419"/>
      <c r="CB18" s="419"/>
      <c r="CC18" s="420"/>
      <c r="CD18" s="185"/>
      <c r="CE18" s="532"/>
      <c r="CF18" s="532"/>
      <c r="CG18" s="532"/>
      <c r="CH18" s="532"/>
      <c r="CI18" s="532"/>
      <c r="CJ18" s="532"/>
      <c r="CK18" s="532"/>
      <c r="CL18" s="532"/>
      <c r="CM18" s="532"/>
      <c r="CN18" s="532"/>
      <c r="CO18" s="532"/>
      <c r="CP18" s="532"/>
      <c r="CQ18" s="532"/>
      <c r="CR18" s="532"/>
      <c r="CS18" s="533"/>
      <c r="CT18" s="415"/>
      <c r="CU18" s="416"/>
      <c r="CV18" s="416"/>
      <c r="CW18" s="416"/>
      <c r="CX18" s="416"/>
      <c r="CY18" s="416"/>
      <c r="CZ18" s="416"/>
      <c r="DA18" s="417"/>
      <c r="DB18" s="415"/>
      <c r="DC18" s="416"/>
      <c r="DD18" s="416"/>
      <c r="DE18" s="416"/>
      <c r="DF18" s="416"/>
      <c r="DG18" s="416"/>
      <c r="DH18" s="416"/>
      <c r="DI18" s="417"/>
    </row>
    <row r="19" spans="1:113" ht="18.75" customHeight="1" thickBot="1" x14ac:dyDescent="0.2">
      <c r="A19" s="172"/>
      <c r="B19" s="540" t="s">
        <v>163</v>
      </c>
      <c r="C19" s="461"/>
      <c r="D19" s="461"/>
      <c r="E19" s="541"/>
      <c r="F19" s="541"/>
      <c r="G19" s="541"/>
      <c r="H19" s="541"/>
      <c r="I19" s="541"/>
      <c r="J19" s="541"/>
      <c r="K19" s="541"/>
      <c r="L19" s="549">
        <v>47</v>
      </c>
      <c r="M19" s="549"/>
      <c r="N19" s="549"/>
      <c r="O19" s="549"/>
      <c r="P19" s="549"/>
      <c r="Q19" s="549"/>
      <c r="R19" s="550"/>
      <c r="S19" s="550"/>
      <c r="T19" s="550"/>
      <c r="U19" s="550"/>
      <c r="V19" s="551"/>
      <c r="W19" s="375"/>
      <c r="X19" s="376"/>
      <c r="Y19" s="376"/>
      <c r="Z19" s="376"/>
      <c r="AA19" s="376"/>
      <c r="AB19" s="376"/>
      <c r="AC19" s="527"/>
      <c r="AD19" s="527"/>
      <c r="AE19" s="527"/>
      <c r="AF19" s="527"/>
      <c r="AG19" s="527"/>
      <c r="AH19" s="527"/>
      <c r="AI19" s="527"/>
      <c r="AJ19" s="527"/>
      <c r="AK19" s="527"/>
      <c r="AL19" s="528"/>
      <c r="AM19" s="447"/>
      <c r="AN19" s="448"/>
      <c r="AO19" s="448"/>
      <c r="AP19" s="448"/>
      <c r="AQ19" s="448"/>
      <c r="AR19" s="448"/>
      <c r="AS19" s="448"/>
      <c r="AT19" s="449"/>
      <c r="AU19" s="450"/>
      <c r="AV19" s="451"/>
      <c r="AW19" s="451"/>
      <c r="AX19" s="451"/>
      <c r="AY19" s="452" t="s">
        <v>164</v>
      </c>
      <c r="AZ19" s="453"/>
      <c r="BA19" s="453"/>
      <c r="BB19" s="453"/>
      <c r="BC19" s="453"/>
      <c r="BD19" s="453"/>
      <c r="BE19" s="453"/>
      <c r="BF19" s="453"/>
      <c r="BG19" s="453"/>
      <c r="BH19" s="453"/>
      <c r="BI19" s="453"/>
      <c r="BJ19" s="453"/>
      <c r="BK19" s="453"/>
      <c r="BL19" s="453"/>
      <c r="BM19" s="454"/>
      <c r="BN19" s="418">
        <v>5695268</v>
      </c>
      <c r="BO19" s="419"/>
      <c r="BP19" s="419"/>
      <c r="BQ19" s="419"/>
      <c r="BR19" s="419"/>
      <c r="BS19" s="419"/>
      <c r="BT19" s="419"/>
      <c r="BU19" s="420"/>
      <c r="BV19" s="418">
        <v>5090604</v>
      </c>
      <c r="BW19" s="419"/>
      <c r="BX19" s="419"/>
      <c r="BY19" s="419"/>
      <c r="BZ19" s="419"/>
      <c r="CA19" s="419"/>
      <c r="CB19" s="419"/>
      <c r="CC19" s="420"/>
      <c r="CD19" s="185"/>
      <c r="CE19" s="532"/>
      <c r="CF19" s="532"/>
      <c r="CG19" s="532"/>
      <c r="CH19" s="532"/>
      <c r="CI19" s="532"/>
      <c r="CJ19" s="532"/>
      <c r="CK19" s="532"/>
      <c r="CL19" s="532"/>
      <c r="CM19" s="532"/>
      <c r="CN19" s="532"/>
      <c r="CO19" s="532"/>
      <c r="CP19" s="532"/>
      <c r="CQ19" s="532"/>
      <c r="CR19" s="532"/>
      <c r="CS19" s="533"/>
      <c r="CT19" s="415"/>
      <c r="CU19" s="416"/>
      <c r="CV19" s="416"/>
      <c r="CW19" s="416"/>
      <c r="CX19" s="416"/>
      <c r="CY19" s="416"/>
      <c r="CZ19" s="416"/>
      <c r="DA19" s="417"/>
      <c r="DB19" s="415"/>
      <c r="DC19" s="416"/>
      <c r="DD19" s="416"/>
      <c r="DE19" s="416"/>
      <c r="DF19" s="416"/>
      <c r="DG19" s="416"/>
      <c r="DH19" s="416"/>
      <c r="DI19" s="417"/>
    </row>
    <row r="20" spans="1:113" ht="18.75" customHeight="1" thickBot="1" x14ac:dyDescent="0.2">
      <c r="A20" s="172"/>
      <c r="B20" s="540" t="s">
        <v>165</v>
      </c>
      <c r="C20" s="461"/>
      <c r="D20" s="461"/>
      <c r="E20" s="541"/>
      <c r="F20" s="541"/>
      <c r="G20" s="541"/>
      <c r="H20" s="541"/>
      <c r="I20" s="541"/>
      <c r="J20" s="541"/>
      <c r="K20" s="541"/>
      <c r="L20" s="549">
        <v>3796</v>
      </c>
      <c r="M20" s="549"/>
      <c r="N20" s="549"/>
      <c r="O20" s="549"/>
      <c r="P20" s="549"/>
      <c r="Q20" s="549"/>
      <c r="R20" s="550"/>
      <c r="S20" s="550"/>
      <c r="T20" s="550"/>
      <c r="U20" s="550"/>
      <c r="V20" s="551"/>
      <c r="W20" s="436"/>
      <c r="X20" s="437"/>
      <c r="Y20" s="437"/>
      <c r="Z20" s="437"/>
      <c r="AA20" s="437"/>
      <c r="AB20" s="437"/>
      <c r="AC20" s="552"/>
      <c r="AD20" s="552"/>
      <c r="AE20" s="552"/>
      <c r="AF20" s="552"/>
      <c r="AG20" s="552"/>
      <c r="AH20" s="552"/>
      <c r="AI20" s="552"/>
      <c r="AJ20" s="552"/>
      <c r="AK20" s="552"/>
      <c r="AL20" s="553"/>
      <c r="AM20" s="554"/>
      <c r="AN20" s="473"/>
      <c r="AO20" s="473"/>
      <c r="AP20" s="473"/>
      <c r="AQ20" s="473"/>
      <c r="AR20" s="473"/>
      <c r="AS20" s="473"/>
      <c r="AT20" s="474"/>
      <c r="AU20" s="555"/>
      <c r="AV20" s="556"/>
      <c r="AW20" s="556"/>
      <c r="AX20" s="557"/>
      <c r="AY20" s="452"/>
      <c r="AZ20" s="453"/>
      <c r="BA20" s="453"/>
      <c r="BB20" s="453"/>
      <c r="BC20" s="453"/>
      <c r="BD20" s="453"/>
      <c r="BE20" s="453"/>
      <c r="BF20" s="453"/>
      <c r="BG20" s="453"/>
      <c r="BH20" s="453"/>
      <c r="BI20" s="453"/>
      <c r="BJ20" s="453"/>
      <c r="BK20" s="453"/>
      <c r="BL20" s="453"/>
      <c r="BM20" s="454"/>
      <c r="BN20" s="418"/>
      <c r="BO20" s="419"/>
      <c r="BP20" s="419"/>
      <c r="BQ20" s="419"/>
      <c r="BR20" s="419"/>
      <c r="BS20" s="419"/>
      <c r="BT20" s="419"/>
      <c r="BU20" s="420"/>
      <c r="BV20" s="418"/>
      <c r="BW20" s="419"/>
      <c r="BX20" s="419"/>
      <c r="BY20" s="419"/>
      <c r="BZ20" s="419"/>
      <c r="CA20" s="419"/>
      <c r="CB20" s="419"/>
      <c r="CC20" s="420"/>
      <c r="CD20" s="185"/>
      <c r="CE20" s="532"/>
      <c r="CF20" s="532"/>
      <c r="CG20" s="532"/>
      <c r="CH20" s="532"/>
      <c r="CI20" s="532"/>
      <c r="CJ20" s="532"/>
      <c r="CK20" s="532"/>
      <c r="CL20" s="532"/>
      <c r="CM20" s="532"/>
      <c r="CN20" s="532"/>
      <c r="CO20" s="532"/>
      <c r="CP20" s="532"/>
      <c r="CQ20" s="532"/>
      <c r="CR20" s="532"/>
      <c r="CS20" s="533"/>
      <c r="CT20" s="415"/>
      <c r="CU20" s="416"/>
      <c r="CV20" s="416"/>
      <c r="CW20" s="416"/>
      <c r="CX20" s="416"/>
      <c r="CY20" s="416"/>
      <c r="CZ20" s="416"/>
      <c r="DA20" s="417"/>
      <c r="DB20" s="415"/>
      <c r="DC20" s="416"/>
      <c r="DD20" s="416"/>
      <c r="DE20" s="416"/>
      <c r="DF20" s="416"/>
      <c r="DG20" s="416"/>
      <c r="DH20" s="416"/>
      <c r="DI20" s="417"/>
    </row>
    <row r="21" spans="1:113" ht="18.75" customHeight="1" thickBot="1" x14ac:dyDescent="0.2">
      <c r="A21" s="172"/>
      <c r="B21" s="558" t="s">
        <v>166</v>
      </c>
      <c r="C21" s="559"/>
      <c r="D21" s="559"/>
      <c r="E21" s="559"/>
      <c r="F21" s="559"/>
      <c r="G21" s="559"/>
      <c r="H21" s="559"/>
      <c r="I21" s="559"/>
      <c r="J21" s="559"/>
      <c r="K21" s="559"/>
      <c r="L21" s="559"/>
      <c r="M21" s="559"/>
      <c r="N21" s="559"/>
      <c r="O21" s="559"/>
      <c r="P21" s="559"/>
      <c r="Q21" s="559"/>
      <c r="R21" s="559"/>
      <c r="S21" s="559"/>
      <c r="T21" s="559"/>
      <c r="U21" s="559"/>
      <c r="V21" s="559"/>
      <c r="W21" s="559"/>
      <c r="X21" s="559"/>
      <c r="Y21" s="559"/>
      <c r="Z21" s="559"/>
      <c r="AA21" s="559"/>
      <c r="AB21" s="559"/>
      <c r="AC21" s="559"/>
      <c r="AD21" s="559"/>
      <c r="AE21" s="559"/>
      <c r="AF21" s="559"/>
      <c r="AG21" s="559"/>
      <c r="AH21" s="559"/>
      <c r="AI21" s="559"/>
      <c r="AJ21" s="559"/>
      <c r="AK21" s="559"/>
      <c r="AL21" s="559"/>
      <c r="AM21" s="559"/>
      <c r="AN21" s="559"/>
      <c r="AO21" s="559"/>
      <c r="AP21" s="559"/>
      <c r="AQ21" s="559"/>
      <c r="AR21" s="559"/>
      <c r="AS21" s="559"/>
      <c r="AT21" s="559"/>
      <c r="AU21" s="559"/>
      <c r="AV21" s="559"/>
      <c r="AW21" s="559"/>
      <c r="AX21" s="560"/>
      <c r="AY21" s="534"/>
      <c r="AZ21" s="535"/>
      <c r="BA21" s="535"/>
      <c r="BB21" s="535"/>
      <c r="BC21" s="535"/>
      <c r="BD21" s="535"/>
      <c r="BE21" s="535"/>
      <c r="BF21" s="535"/>
      <c r="BG21" s="535"/>
      <c r="BH21" s="535"/>
      <c r="BI21" s="535"/>
      <c r="BJ21" s="535"/>
      <c r="BK21" s="535"/>
      <c r="BL21" s="535"/>
      <c r="BM21" s="536"/>
      <c r="BN21" s="537"/>
      <c r="BO21" s="538"/>
      <c r="BP21" s="538"/>
      <c r="BQ21" s="538"/>
      <c r="BR21" s="538"/>
      <c r="BS21" s="538"/>
      <c r="BT21" s="538"/>
      <c r="BU21" s="539"/>
      <c r="BV21" s="537"/>
      <c r="BW21" s="538"/>
      <c r="BX21" s="538"/>
      <c r="BY21" s="538"/>
      <c r="BZ21" s="538"/>
      <c r="CA21" s="538"/>
      <c r="CB21" s="538"/>
      <c r="CC21" s="539"/>
      <c r="CD21" s="185"/>
      <c r="CE21" s="532"/>
      <c r="CF21" s="532"/>
      <c r="CG21" s="532"/>
      <c r="CH21" s="532"/>
      <c r="CI21" s="532"/>
      <c r="CJ21" s="532"/>
      <c r="CK21" s="532"/>
      <c r="CL21" s="532"/>
      <c r="CM21" s="532"/>
      <c r="CN21" s="532"/>
      <c r="CO21" s="532"/>
      <c r="CP21" s="532"/>
      <c r="CQ21" s="532"/>
      <c r="CR21" s="532"/>
      <c r="CS21" s="533"/>
      <c r="CT21" s="415"/>
      <c r="CU21" s="416"/>
      <c r="CV21" s="416"/>
      <c r="CW21" s="416"/>
      <c r="CX21" s="416"/>
      <c r="CY21" s="416"/>
      <c r="CZ21" s="416"/>
      <c r="DA21" s="417"/>
      <c r="DB21" s="415"/>
      <c r="DC21" s="416"/>
      <c r="DD21" s="416"/>
      <c r="DE21" s="416"/>
      <c r="DF21" s="416"/>
      <c r="DG21" s="416"/>
      <c r="DH21" s="416"/>
      <c r="DI21" s="417"/>
    </row>
    <row r="22" spans="1:113" ht="18.75" customHeight="1" x14ac:dyDescent="0.15">
      <c r="A22" s="172"/>
      <c r="B22" s="588" t="s">
        <v>167</v>
      </c>
      <c r="C22" s="562"/>
      <c r="D22" s="563"/>
      <c r="E22" s="430" t="s">
        <v>1</v>
      </c>
      <c r="F22" s="435"/>
      <c r="G22" s="435"/>
      <c r="H22" s="435"/>
      <c r="I22" s="435"/>
      <c r="J22" s="435"/>
      <c r="K22" s="425"/>
      <c r="L22" s="430" t="s">
        <v>168</v>
      </c>
      <c r="M22" s="435"/>
      <c r="N22" s="435"/>
      <c r="O22" s="435"/>
      <c r="P22" s="425"/>
      <c r="Q22" s="593" t="s">
        <v>169</v>
      </c>
      <c r="R22" s="594"/>
      <c r="S22" s="594"/>
      <c r="T22" s="594"/>
      <c r="U22" s="594"/>
      <c r="V22" s="595"/>
      <c r="W22" s="561" t="s">
        <v>170</v>
      </c>
      <c r="X22" s="562"/>
      <c r="Y22" s="563"/>
      <c r="Z22" s="430" t="s">
        <v>1</v>
      </c>
      <c r="AA22" s="435"/>
      <c r="AB22" s="435"/>
      <c r="AC22" s="435"/>
      <c r="AD22" s="435"/>
      <c r="AE22" s="435"/>
      <c r="AF22" s="435"/>
      <c r="AG22" s="425"/>
      <c r="AH22" s="599" t="s">
        <v>171</v>
      </c>
      <c r="AI22" s="435"/>
      <c r="AJ22" s="435"/>
      <c r="AK22" s="435"/>
      <c r="AL22" s="425"/>
      <c r="AM22" s="599" t="s">
        <v>172</v>
      </c>
      <c r="AN22" s="600"/>
      <c r="AO22" s="600"/>
      <c r="AP22" s="600"/>
      <c r="AQ22" s="600"/>
      <c r="AR22" s="601"/>
      <c r="AS22" s="593" t="s">
        <v>169</v>
      </c>
      <c r="AT22" s="594"/>
      <c r="AU22" s="594"/>
      <c r="AV22" s="594"/>
      <c r="AW22" s="594"/>
      <c r="AX22" s="605"/>
      <c r="AY22" s="378" t="s">
        <v>173</v>
      </c>
      <c r="AZ22" s="379"/>
      <c r="BA22" s="379"/>
      <c r="BB22" s="379"/>
      <c r="BC22" s="379"/>
      <c r="BD22" s="379"/>
      <c r="BE22" s="379"/>
      <c r="BF22" s="379"/>
      <c r="BG22" s="379"/>
      <c r="BH22" s="379"/>
      <c r="BI22" s="379"/>
      <c r="BJ22" s="379"/>
      <c r="BK22" s="379"/>
      <c r="BL22" s="379"/>
      <c r="BM22" s="380"/>
      <c r="BN22" s="381">
        <v>7477265</v>
      </c>
      <c r="BO22" s="382"/>
      <c r="BP22" s="382"/>
      <c r="BQ22" s="382"/>
      <c r="BR22" s="382"/>
      <c r="BS22" s="382"/>
      <c r="BT22" s="382"/>
      <c r="BU22" s="383"/>
      <c r="BV22" s="381">
        <v>7344464</v>
      </c>
      <c r="BW22" s="382"/>
      <c r="BX22" s="382"/>
      <c r="BY22" s="382"/>
      <c r="BZ22" s="382"/>
      <c r="CA22" s="382"/>
      <c r="CB22" s="382"/>
      <c r="CC22" s="383"/>
      <c r="CD22" s="185"/>
      <c r="CE22" s="532"/>
      <c r="CF22" s="532"/>
      <c r="CG22" s="532"/>
      <c r="CH22" s="532"/>
      <c r="CI22" s="532"/>
      <c r="CJ22" s="532"/>
      <c r="CK22" s="532"/>
      <c r="CL22" s="532"/>
      <c r="CM22" s="532"/>
      <c r="CN22" s="532"/>
      <c r="CO22" s="532"/>
      <c r="CP22" s="532"/>
      <c r="CQ22" s="532"/>
      <c r="CR22" s="532"/>
      <c r="CS22" s="533"/>
      <c r="CT22" s="415"/>
      <c r="CU22" s="416"/>
      <c r="CV22" s="416"/>
      <c r="CW22" s="416"/>
      <c r="CX22" s="416"/>
      <c r="CY22" s="416"/>
      <c r="CZ22" s="416"/>
      <c r="DA22" s="417"/>
      <c r="DB22" s="415"/>
      <c r="DC22" s="416"/>
      <c r="DD22" s="416"/>
      <c r="DE22" s="416"/>
      <c r="DF22" s="416"/>
      <c r="DG22" s="416"/>
      <c r="DH22" s="416"/>
      <c r="DI22" s="417"/>
    </row>
    <row r="23" spans="1:113" ht="18.75" customHeight="1" x14ac:dyDescent="0.15">
      <c r="A23" s="172"/>
      <c r="B23" s="589"/>
      <c r="C23" s="565"/>
      <c r="D23" s="566"/>
      <c r="E23" s="404"/>
      <c r="F23" s="409"/>
      <c r="G23" s="409"/>
      <c r="H23" s="409"/>
      <c r="I23" s="409"/>
      <c r="J23" s="409"/>
      <c r="K23" s="398"/>
      <c r="L23" s="404"/>
      <c r="M23" s="409"/>
      <c r="N23" s="409"/>
      <c r="O23" s="409"/>
      <c r="P23" s="398"/>
      <c r="Q23" s="596"/>
      <c r="R23" s="597"/>
      <c r="S23" s="597"/>
      <c r="T23" s="597"/>
      <c r="U23" s="597"/>
      <c r="V23" s="598"/>
      <c r="W23" s="564"/>
      <c r="X23" s="565"/>
      <c r="Y23" s="566"/>
      <c r="Z23" s="404"/>
      <c r="AA23" s="409"/>
      <c r="AB23" s="409"/>
      <c r="AC23" s="409"/>
      <c r="AD23" s="409"/>
      <c r="AE23" s="409"/>
      <c r="AF23" s="409"/>
      <c r="AG23" s="398"/>
      <c r="AH23" s="404"/>
      <c r="AI23" s="409"/>
      <c r="AJ23" s="409"/>
      <c r="AK23" s="409"/>
      <c r="AL23" s="398"/>
      <c r="AM23" s="602"/>
      <c r="AN23" s="603"/>
      <c r="AO23" s="603"/>
      <c r="AP23" s="603"/>
      <c r="AQ23" s="603"/>
      <c r="AR23" s="604"/>
      <c r="AS23" s="596"/>
      <c r="AT23" s="597"/>
      <c r="AU23" s="597"/>
      <c r="AV23" s="597"/>
      <c r="AW23" s="597"/>
      <c r="AX23" s="606"/>
      <c r="AY23" s="452" t="s">
        <v>174</v>
      </c>
      <c r="AZ23" s="453"/>
      <c r="BA23" s="453"/>
      <c r="BB23" s="453"/>
      <c r="BC23" s="453"/>
      <c r="BD23" s="453"/>
      <c r="BE23" s="453"/>
      <c r="BF23" s="453"/>
      <c r="BG23" s="453"/>
      <c r="BH23" s="453"/>
      <c r="BI23" s="453"/>
      <c r="BJ23" s="453"/>
      <c r="BK23" s="453"/>
      <c r="BL23" s="453"/>
      <c r="BM23" s="454"/>
      <c r="BN23" s="418">
        <v>7280506</v>
      </c>
      <c r="BO23" s="419"/>
      <c r="BP23" s="419"/>
      <c r="BQ23" s="419"/>
      <c r="BR23" s="419"/>
      <c r="BS23" s="419"/>
      <c r="BT23" s="419"/>
      <c r="BU23" s="420"/>
      <c r="BV23" s="418">
        <v>7138610</v>
      </c>
      <c r="BW23" s="419"/>
      <c r="BX23" s="419"/>
      <c r="BY23" s="419"/>
      <c r="BZ23" s="419"/>
      <c r="CA23" s="419"/>
      <c r="CB23" s="419"/>
      <c r="CC23" s="420"/>
      <c r="CD23" s="185"/>
      <c r="CE23" s="532"/>
      <c r="CF23" s="532"/>
      <c r="CG23" s="532"/>
      <c r="CH23" s="532"/>
      <c r="CI23" s="532"/>
      <c r="CJ23" s="532"/>
      <c r="CK23" s="532"/>
      <c r="CL23" s="532"/>
      <c r="CM23" s="532"/>
      <c r="CN23" s="532"/>
      <c r="CO23" s="532"/>
      <c r="CP23" s="532"/>
      <c r="CQ23" s="532"/>
      <c r="CR23" s="532"/>
      <c r="CS23" s="533"/>
      <c r="CT23" s="415"/>
      <c r="CU23" s="416"/>
      <c r="CV23" s="416"/>
      <c r="CW23" s="416"/>
      <c r="CX23" s="416"/>
      <c r="CY23" s="416"/>
      <c r="CZ23" s="416"/>
      <c r="DA23" s="417"/>
      <c r="DB23" s="415"/>
      <c r="DC23" s="416"/>
      <c r="DD23" s="416"/>
      <c r="DE23" s="416"/>
      <c r="DF23" s="416"/>
      <c r="DG23" s="416"/>
      <c r="DH23" s="416"/>
      <c r="DI23" s="417"/>
    </row>
    <row r="24" spans="1:113" ht="18.75" customHeight="1" thickBot="1" x14ac:dyDescent="0.2">
      <c r="A24" s="172"/>
      <c r="B24" s="589"/>
      <c r="C24" s="565"/>
      <c r="D24" s="566"/>
      <c r="E24" s="468" t="s">
        <v>175</v>
      </c>
      <c r="F24" s="448"/>
      <c r="G24" s="448"/>
      <c r="H24" s="448"/>
      <c r="I24" s="448"/>
      <c r="J24" s="448"/>
      <c r="K24" s="449"/>
      <c r="L24" s="469">
        <v>1</v>
      </c>
      <c r="M24" s="470"/>
      <c r="N24" s="470"/>
      <c r="O24" s="470"/>
      <c r="P24" s="512"/>
      <c r="Q24" s="469">
        <v>7950</v>
      </c>
      <c r="R24" s="470"/>
      <c r="S24" s="470"/>
      <c r="T24" s="470"/>
      <c r="U24" s="470"/>
      <c r="V24" s="512"/>
      <c r="W24" s="564"/>
      <c r="X24" s="565"/>
      <c r="Y24" s="566"/>
      <c r="Z24" s="468" t="s">
        <v>176</v>
      </c>
      <c r="AA24" s="448"/>
      <c r="AB24" s="448"/>
      <c r="AC24" s="448"/>
      <c r="AD24" s="448"/>
      <c r="AE24" s="448"/>
      <c r="AF24" s="448"/>
      <c r="AG24" s="449"/>
      <c r="AH24" s="469">
        <v>112</v>
      </c>
      <c r="AI24" s="470"/>
      <c r="AJ24" s="470"/>
      <c r="AK24" s="470"/>
      <c r="AL24" s="512"/>
      <c r="AM24" s="469">
        <v>324800</v>
      </c>
      <c r="AN24" s="470"/>
      <c r="AO24" s="470"/>
      <c r="AP24" s="470"/>
      <c r="AQ24" s="470"/>
      <c r="AR24" s="512"/>
      <c r="AS24" s="469">
        <v>2900</v>
      </c>
      <c r="AT24" s="470"/>
      <c r="AU24" s="470"/>
      <c r="AV24" s="470"/>
      <c r="AW24" s="470"/>
      <c r="AX24" s="471"/>
      <c r="AY24" s="534" t="s">
        <v>177</v>
      </c>
      <c r="AZ24" s="535"/>
      <c r="BA24" s="535"/>
      <c r="BB24" s="535"/>
      <c r="BC24" s="535"/>
      <c r="BD24" s="535"/>
      <c r="BE24" s="535"/>
      <c r="BF24" s="535"/>
      <c r="BG24" s="535"/>
      <c r="BH24" s="535"/>
      <c r="BI24" s="535"/>
      <c r="BJ24" s="535"/>
      <c r="BK24" s="535"/>
      <c r="BL24" s="535"/>
      <c r="BM24" s="536"/>
      <c r="BN24" s="418">
        <v>5166512</v>
      </c>
      <c r="BO24" s="419"/>
      <c r="BP24" s="419"/>
      <c r="BQ24" s="419"/>
      <c r="BR24" s="419"/>
      <c r="BS24" s="419"/>
      <c r="BT24" s="419"/>
      <c r="BU24" s="420"/>
      <c r="BV24" s="418">
        <v>4998729</v>
      </c>
      <c r="BW24" s="419"/>
      <c r="BX24" s="419"/>
      <c r="BY24" s="419"/>
      <c r="BZ24" s="419"/>
      <c r="CA24" s="419"/>
      <c r="CB24" s="419"/>
      <c r="CC24" s="420"/>
      <c r="CD24" s="185"/>
      <c r="CE24" s="532"/>
      <c r="CF24" s="532"/>
      <c r="CG24" s="532"/>
      <c r="CH24" s="532"/>
      <c r="CI24" s="532"/>
      <c r="CJ24" s="532"/>
      <c r="CK24" s="532"/>
      <c r="CL24" s="532"/>
      <c r="CM24" s="532"/>
      <c r="CN24" s="532"/>
      <c r="CO24" s="532"/>
      <c r="CP24" s="532"/>
      <c r="CQ24" s="532"/>
      <c r="CR24" s="532"/>
      <c r="CS24" s="533"/>
      <c r="CT24" s="415"/>
      <c r="CU24" s="416"/>
      <c r="CV24" s="416"/>
      <c r="CW24" s="416"/>
      <c r="CX24" s="416"/>
      <c r="CY24" s="416"/>
      <c r="CZ24" s="416"/>
      <c r="DA24" s="417"/>
      <c r="DB24" s="415"/>
      <c r="DC24" s="416"/>
      <c r="DD24" s="416"/>
      <c r="DE24" s="416"/>
      <c r="DF24" s="416"/>
      <c r="DG24" s="416"/>
      <c r="DH24" s="416"/>
      <c r="DI24" s="417"/>
    </row>
    <row r="25" spans="1:113" ht="18.75" customHeight="1" x14ac:dyDescent="0.15">
      <c r="A25" s="172"/>
      <c r="B25" s="589"/>
      <c r="C25" s="565"/>
      <c r="D25" s="566"/>
      <c r="E25" s="468" t="s">
        <v>178</v>
      </c>
      <c r="F25" s="448"/>
      <c r="G25" s="448"/>
      <c r="H25" s="448"/>
      <c r="I25" s="448"/>
      <c r="J25" s="448"/>
      <c r="K25" s="449"/>
      <c r="L25" s="469">
        <v>1</v>
      </c>
      <c r="M25" s="470"/>
      <c r="N25" s="470"/>
      <c r="O25" s="470"/>
      <c r="P25" s="512"/>
      <c r="Q25" s="469">
        <v>6340</v>
      </c>
      <c r="R25" s="470"/>
      <c r="S25" s="470"/>
      <c r="T25" s="470"/>
      <c r="U25" s="470"/>
      <c r="V25" s="512"/>
      <c r="W25" s="564"/>
      <c r="X25" s="565"/>
      <c r="Y25" s="566"/>
      <c r="Z25" s="468" t="s">
        <v>179</v>
      </c>
      <c r="AA25" s="448"/>
      <c r="AB25" s="448"/>
      <c r="AC25" s="448"/>
      <c r="AD25" s="448"/>
      <c r="AE25" s="448"/>
      <c r="AF25" s="448"/>
      <c r="AG25" s="449"/>
      <c r="AH25" s="469" t="s">
        <v>180</v>
      </c>
      <c r="AI25" s="470"/>
      <c r="AJ25" s="470"/>
      <c r="AK25" s="470"/>
      <c r="AL25" s="512"/>
      <c r="AM25" s="469" t="s">
        <v>180</v>
      </c>
      <c r="AN25" s="470"/>
      <c r="AO25" s="470"/>
      <c r="AP25" s="470"/>
      <c r="AQ25" s="470"/>
      <c r="AR25" s="512"/>
      <c r="AS25" s="469" t="s">
        <v>140</v>
      </c>
      <c r="AT25" s="470"/>
      <c r="AU25" s="470"/>
      <c r="AV25" s="470"/>
      <c r="AW25" s="470"/>
      <c r="AX25" s="471"/>
      <c r="AY25" s="378" t="s">
        <v>181</v>
      </c>
      <c r="AZ25" s="379"/>
      <c r="BA25" s="379"/>
      <c r="BB25" s="379"/>
      <c r="BC25" s="379"/>
      <c r="BD25" s="379"/>
      <c r="BE25" s="379"/>
      <c r="BF25" s="379"/>
      <c r="BG25" s="379"/>
      <c r="BH25" s="379"/>
      <c r="BI25" s="379"/>
      <c r="BJ25" s="379"/>
      <c r="BK25" s="379"/>
      <c r="BL25" s="379"/>
      <c r="BM25" s="380"/>
      <c r="BN25" s="381">
        <v>377046</v>
      </c>
      <c r="BO25" s="382"/>
      <c r="BP25" s="382"/>
      <c r="BQ25" s="382"/>
      <c r="BR25" s="382"/>
      <c r="BS25" s="382"/>
      <c r="BT25" s="382"/>
      <c r="BU25" s="383"/>
      <c r="BV25" s="381">
        <v>469547</v>
      </c>
      <c r="BW25" s="382"/>
      <c r="BX25" s="382"/>
      <c r="BY25" s="382"/>
      <c r="BZ25" s="382"/>
      <c r="CA25" s="382"/>
      <c r="CB25" s="382"/>
      <c r="CC25" s="383"/>
      <c r="CD25" s="185"/>
      <c r="CE25" s="532"/>
      <c r="CF25" s="532"/>
      <c r="CG25" s="532"/>
      <c r="CH25" s="532"/>
      <c r="CI25" s="532"/>
      <c r="CJ25" s="532"/>
      <c r="CK25" s="532"/>
      <c r="CL25" s="532"/>
      <c r="CM25" s="532"/>
      <c r="CN25" s="532"/>
      <c r="CO25" s="532"/>
      <c r="CP25" s="532"/>
      <c r="CQ25" s="532"/>
      <c r="CR25" s="532"/>
      <c r="CS25" s="533"/>
      <c r="CT25" s="415"/>
      <c r="CU25" s="416"/>
      <c r="CV25" s="416"/>
      <c r="CW25" s="416"/>
      <c r="CX25" s="416"/>
      <c r="CY25" s="416"/>
      <c r="CZ25" s="416"/>
      <c r="DA25" s="417"/>
      <c r="DB25" s="415"/>
      <c r="DC25" s="416"/>
      <c r="DD25" s="416"/>
      <c r="DE25" s="416"/>
      <c r="DF25" s="416"/>
      <c r="DG25" s="416"/>
      <c r="DH25" s="416"/>
      <c r="DI25" s="417"/>
    </row>
    <row r="26" spans="1:113" ht="18.75" customHeight="1" x14ac:dyDescent="0.15">
      <c r="A26" s="172"/>
      <c r="B26" s="589"/>
      <c r="C26" s="565"/>
      <c r="D26" s="566"/>
      <c r="E26" s="468" t="s">
        <v>182</v>
      </c>
      <c r="F26" s="448"/>
      <c r="G26" s="448"/>
      <c r="H26" s="448"/>
      <c r="I26" s="448"/>
      <c r="J26" s="448"/>
      <c r="K26" s="449"/>
      <c r="L26" s="469">
        <v>1</v>
      </c>
      <c r="M26" s="470"/>
      <c r="N26" s="470"/>
      <c r="O26" s="470"/>
      <c r="P26" s="512"/>
      <c r="Q26" s="469">
        <v>5650</v>
      </c>
      <c r="R26" s="470"/>
      <c r="S26" s="470"/>
      <c r="T26" s="470"/>
      <c r="U26" s="470"/>
      <c r="V26" s="512"/>
      <c r="W26" s="564"/>
      <c r="X26" s="565"/>
      <c r="Y26" s="566"/>
      <c r="Z26" s="468" t="s">
        <v>183</v>
      </c>
      <c r="AA26" s="570"/>
      <c r="AB26" s="570"/>
      <c r="AC26" s="570"/>
      <c r="AD26" s="570"/>
      <c r="AE26" s="570"/>
      <c r="AF26" s="570"/>
      <c r="AG26" s="571"/>
      <c r="AH26" s="469" t="s">
        <v>180</v>
      </c>
      <c r="AI26" s="470"/>
      <c r="AJ26" s="470"/>
      <c r="AK26" s="470"/>
      <c r="AL26" s="512"/>
      <c r="AM26" s="469" t="s">
        <v>140</v>
      </c>
      <c r="AN26" s="470"/>
      <c r="AO26" s="470"/>
      <c r="AP26" s="470"/>
      <c r="AQ26" s="470"/>
      <c r="AR26" s="512"/>
      <c r="AS26" s="469" t="s">
        <v>140</v>
      </c>
      <c r="AT26" s="470"/>
      <c r="AU26" s="470"/>
      <c r="AV26" s="470"/>
      <c r="AW26" s="470"/>
      <c r="AX26" s="471"/>
      <c r="AY26" s="421" t="s">
        <v>184</v>
      </c>
      <c r="AZ26" s="422"/>
      <c r="BA26" s="422"/>
      <c r="BB26" s="422"/>
      <c r="BC26" s="422"/>
      <c r="BD26" s="422"/>
      <c r="BE26" s="422"/>
      <c r="BF26" s="422"/>
      <c r="BG26" s="422"/>
      <c r="BH26" s="422"/>
      <c r="BI26" s="422"/>
      <c r="BJ26" s="422"/>
      <c r="BK26" s="422"/>
      <c r="BL26" s="422"/>
      <c r="BM26" s="423"/>
      <c r="BN26" s="418" t="s">
        <v>180</v>
      </c>
      <c r="BO26" s="419"/>
      <c r="BP26" s="419"/>
      <c r="BQ26" s="419"/>
      <c r="BR26" s="419"/>
      <c r="BS26" s="419"/>
      <c r="BT26" s="419"/>
      <c r="BU26" s="420"/>
      <c r="BV26" s="418" t="s">
        <v>185</v>
      </c>
      <c r="BW26" s="419"/>
      <c r="BX26" s="419"/>
      <c r="BY26" s="419"/>
      <c r="BZ26" s="419"/>
      <c r="CA26" s="419"/>
      <c r="CB26" s="419"/>
      <c r="CC26" s="420"/>
      <c r="CD26" s="185"/>
      <c r="CE26" s="532"/>
      <c r="CF26" s="532"/>
      <c r="CG26" s="532"/>
      <c r="CH26" s="532"/>
      <c r="CI26" s="532"/>
      <c r="CJ26" s="532"/>
      <c r="CK26" s="532"/>
      <c r="CL26" s="532"/>
      <c r="CM26" s="532"/>
      <c r="CN26" s="532"/>
      <c r="CO26" s="532"/>
      <c r="CP26" s="532"/>
      <c r="CQ26" s="532"/>
      <c r="CR26" s="532"/>
      <c r="CS26" s="533"/>
      <c r="CT26" s="415"/>
      <c r="CU26" s="416"/>
      <c r="CV26" s="416"/>
      <c r="CW26" s="416"/>
      <c r="CX26" s="416"/>
      <c r="CY26" s="416"/>
      <c r="CZ26" s="416"/>
      <c r="DA26" s="417"/>
      <c r="DB26" s="415"/>
      <c r="DC26" s="416"/>
      <c r="DD26" s="416"/>
      <c r="DE26" s="416"/>
      <c r="DF26" s="416"/>
      <c r="DG26" s="416"/>
      <c r="DH26" s="416"/>
      <c r="DI26" s="417"/>
    </row>
    <row r="27" spans="1:113" ht="18.75" customHeight="1" thickBot="1" x14ac:dyDescent="0.2">
      <c r="A27" s="172"/>
      <c r="B27" s="589"/>
      <c r="C27" s="565"/>
      <c r="D27" s="566"/>
      <c r="E27" s="468" t="s">
        <v>186</v>
      </c>
      <c r="F27" s="448"/>
      <c r="G27" s="448"/>
      <c r="H27" s="448"/>
      <c r="I27" s="448"/>
      <c r="J27" s="448"/>
      <c r="K27" s="449"/>
      <c r="L27" s="469">
        <v>1</v>
      </c>
      <c r="M27" s="470"/>
      <c r="N27" s="470"/>
      <c r="O27" s="470"/>
      <c r="P27" s="512"/>
      <c r="Q27" s="469">
        <v>2940</v>
      </c>
      <c r="R27" s="470"/>
      <c r="S27" s="470"/>
      <c r="T27" s="470"/>
      <c r="U27" s="470"/>
      <c r="V27" s="512"/>
      <c r="W27" s="564"/>
      <c r="X27" s="565"/>
      <c r="Y27" s="566"/>
      <c r="Z27" s="468" t="s">
        <v>187</v>
      </c>
      <c r="AA27" s="448"/>
      <c r="AB27" s="448"/>
      <c r="AC27" s="448"/>
      <c r="AD27" s="448"/>
      <c r="AE27" s="448"/>
      <c r="AF27" s="448"/>
      <c r="AG27" s="449"/>
      <c r="AH27" s="469">
        <v>1</v>
      </c>
      <c r="AI27" s="470"/>
      <c r="AJ27" s="470"/>
      <c r="AK27" s="470"/>
      <c r="AL27" s="512"/>
      <c r="AM27" s="469" t="s">
        <v>188</v>
      </c>
      <c r="AN27" s="470"/>
      <c r="AO27" s="470"/>
      <c r="AP27" s="470"/>
      <c r="AQ27" s="470"/>
      <c r="AR27" s="512"/>
      <c r="AS27" s="469" t="s">
        <v>189</v>
      </c>
      <c r="AT27" s="470"/>
      <c r="AU27" s="470"/>
      <c r="AV27" s="470"/>
      <c r="AW27" s="470"/>
      <c r="AX27" s="471"/>
      <c r="AY27" s="513" t="s">
        <v>190</v>
      </c>
      <c r="AZ27" s="514"/>
      <c r="BA27" s="514"/>
      <c r="BB27" s="514"/>
      <c r="BC27" s="514"/>
      <c r="BD27" s="514"/>
      <c r="BE27" s="514"/>
      <c r="BF27" s="514"/>
      <c r="BG27" s="514"/>
      <c r="BH27" s="514"/>
      <c r="BI27" s="514"/>
      <c r="BJ27" s="514"/>
      <c r="BK27" s="514"/>
      <c r="BL27" s="514"/>
      <c r="BM27" s="515"/>
      <c r="BN27" s="537">
        <v>85199</v>
      </c>
      <c r="BO27" s="538"/>
      <c r="BP27" s="538"/>
      <c r="BQ27" s="538"/>
      <c r="BR27" s="538"/>
      <c r="BS27" s="538"/>
      <c r="BT27" s="538"/>
      <c r="BU27" s="539"/>
      <c r="BV27" s="537">
        <v>85198</v>
      </c>
      <c r="BW27" s="538"/>
      <c r="BX27" s="538"/>
      <c r="BY27" s="538"/>
      <c r="BZ27" s="538"/>
      <c r="CA27" s="538"/>
      <c r="CB27" s="538"/>
      <c r="CC27" s="539"/>
      <c r="CD27" s="187"/>
      <c r="CE27" s="532"/>
      <c r="CF27" s="532"/>
      <c r="CG27" s="532"/>
      <c r="CH27" s="532"/>
      <c r="CI27" s="532"/>
      <c r="CJ27" s="532"/>
      <c r="CK27" s="532"/>
      <c r="CL27" s="532"/>
      <c r="CM27" s="532"/>
      <c r="CN27" s="532"/>
      <c r="CO27" s="532"/>
      <c r="CP27" s="532"/>
      <c r="CQ27" s="532"/>
      <c r="CR27" s="532"/>
      <c r="CS27" s="533"/>
      <c r="CT27" s="415"/>
      <c r="CU27" s="416"/>
      <c r="CV27" s="416"/>
      <c r="CW27" s="416"/>
      <c r="CX27" s="416"/>
      <c r="CY27" s="416"/>
      <c r="CZ27" s="416"/>
      <c r="DA27" s="417"/>
      <c r="DB27" s="415"/>
      <c r="DC27" s="416"/>
      <c r="DD27" s="416"/>
      <c r="DE27" s="416"/>
      <c r="DF27" s="416"/>
      <c r="DG27" s="416"/>
      <c r="DH27" s="416"/>
      <c r="DI27" s="417"/>
    </row>
    <row r="28" spans="1:113" ht="18.75" customHeight="1" x14ac:dyDescent="0.15">
      <c r="A28" s="172"/>
      <c r="B28" s="589"/>
      <c r="C28" s="565"/>
      <c r="D28" s="566"/>
      <c r="E28" s="468" t="s">
        <v>191</v>
      </c>
      <c r="F28" s="448"/>
      <c r="G28" s="448"/>
      <c r="H28" s="448"/>
      <c r="I28" s="448"/>
      <c r="J28" s="448"/>
      <c r="K28" s="449"/>
      <c r="L28" s="469">
        <v>1</v>
      </c>
      <c r="M28" s="470"/>
      <c r="N28" s="470"/>
      <c r="O28" s="470"/>
      <c r="P28" s="512"/>
      <c r="Q28" s="469">
        <v>2460</v>
      </c>
      <c r="R28" s="470"/>
      <c r="S28" s="470"/>
      <c r="T28" s="470"/>
      <c r="U28" s="470"/>
      <c r="V28" s="512"/>
      <c r="W28" s="564"/>
      <c r="X28" s="565"/>
      <c r="Y28" s="566"/>
      <c r="Z28" s="468" t="s">
        <v>192</v>
      </c>
      <c r="AA28" s="448"/>
      <c r="AB28" s="448"/>
      <c r="AC28" s="448"/>
      <c r="AD28" s="448"/>
      <c r="AE28" s="448"/>
      <c r="AF28" s="448"/>
      <c r="AG28" s="449"/>
      <c r="AH28" s="469" t="s">
        <v>180</v>
      </c>
      <c r="AI28" s="470"/>
      <c r="AJ28" s="470"/>
      <c r="AK28" s="470"/>
      <c r="AL28" s="512"/>
      <c r="AM28" s="469" t="s">
        <v>193</v>
      </c>
      <c r="AN28" s="470"/>
      <c r="AO28" s="470"/>
      <c r="AP28" s="470"/>
      <c r="AQ28" s="470"/>
      <c r="AR28" s="512"/>
      <c r="AS28" s="469" t="s">
        <v>180</v>
      </c>
      <c r="AT28" s="470"/>
      <c r="AU28" s="470"/>
      <c r="AV28" s="470"/>
      <c r="AW28" s="470"/>
      <c r="AX28" s="471"/>
      <c r="AY28" s="572" t="s">
        <v>194</v>
      </c>
      <c r="AZ28" s="573"/>
      <c r="BA28" s="573"/>
      <c r="BB28" s="574"/>
      <c r="BC28" s="378" t="s">
        <v>48</v>
      </c>
      <c r="BD28" s="379"/>
      <c r="BE28" s="379"/>
      <c r="BF28" s="379"/>
      <c r="BG28" s="379"/>
      <c r="BH28" s="379"/>
      <c r="BI28" s="379"/>
      <c r="BJ28" s="379"/>
      <c r="BK28" s="379"/>
      <c r="BL28" s="379"/>
      <c r="BM28" s="380"/>
      <c r="BN28" s="381">
        <v>533510</v>
      </c>
      <c r="BO28" s="382"/>
      <c r="BP28" s="382"/>
      <c r="BQ28" s="382"/>
      <c r="BR28" s="382"/>
      <c r="BS28" s="382"/>
      <c r="BT28" s="382"/>
      <c r="BU28" s="383"/>
      <c r="BV28" s="381">
        <v>490514</v>
      </c>
      <c r="BW28" s="382"/>
      <c r="BX28" s="382"/>
      <c r="BY28" s="382"/>
      <c r="BZ28" s="382"/>
      <c r="CA28" s="382"/>
      <c r="CB28" s="382"/>
      <c r="CC28" s="383"/>
      <c r="CD28" s="185"/>
      <c r="CE28" s="532"/>
      <c r="CF28" s="532"/>
      <c r="CG28" s="532"/>
      <c r="CH28" s="532"/>
      <c r="CI28" s="532"/>
      <c r="CJ28" s="532"/>
      <c r="CK28" s="532"/>
      <c r="CL28" s="532"/>
      <c r="CM28" s="532"/>
      <c r="CN28" s="532"/>
      <c r="CO28" s="532"/>
      <c r="CP28" s="532"/>
      <c r="CQ28" s="532"/>
      <c r="CR28" s="532"/>
      <c r="CS28" s="533"/>
      <c r="CT28" s="415"/>
      <c r="CU28" s="416"/>
      <c r="CV28" s="416"/>
      <c r="CW28" s="416"/>
      <c r="CX28" s="416"/>
      <c r="CY28" s="416"/>
      <c r="CZ28" s="416"/>
      <c r="DA28" s="417"/>
      <c r="DB28" s="415"/>
      <c r="DC28" s="416"/>
      <c r="DD28" s="416"/>
      <c r="DE28" s="416"/>
      <c r="DF28" s="416"/>
      <c r="DG28" s="416"/>
      <c r="DH28" s="416"/>
      <c r="DI28" s="417"/>
    </row>
    <row r="29" spans="1:113" ht="18.75" customHeight="1" x14ac:dyDescent="0.15">
      <c r="A29" s="172"/>
      <c r="B29" s="589"/>
      <c r="C29" s="565"/>
      <c r="D29" s="566"/>
      <c r="E29" s="468" t="s">
        <v>195</v>
      </c>
      <c r="F29" s="448"/>
      <c r="G29" s="448"/>
      <c r="H29" s="448"/>
      <c r="I29" s="448"/>
      <c r="J29" s="448"/>
      <c r="K29" s="449"/>
      <c r="L29" s="469">
        <v>10</v>
      </c>
      <c r="M29" s="470"/>
      <c r="N29" s="470"/>
      <c r="O29" s="470"/>
      <c r="P29" s="512"/>
      <c r="Q29" s="469">
        <v>2310</v>
      </c>
      <c r="R29" s="470"/>
      <c r="S29" s="470"/>
      <c r="T29" s="470"/>
      <c r="U29" s="470"/>
      <c r="V29" s="512"/>
      <c r="W29" s="567"/>
      <c r="X29" s="568"/>
      <c r="Y29" s="569"/>
      <c r="Z29" s="468" t="s">
        <v>196</v>
      </c>
      <c r="AA29" s="448"/>
      <c r="AB29" s="448"/>
      <c r="AC29" s="448"/>
      <c r="AD29" s="448"/>
      <c r="AE29" s="448"/>
      <c r="AF29" s="448"/>
      <c r="AG29" s="449"/>
      <c r="AH29" s="469">
        <v>113</v>
      </c>
      <c r="AI29" s="470"/>
      <c r="AJ29" s="470"/>
      <c r="AK29" s="470"/>
      <c r="AL29" s="512"/>
      <c r="AM29" s="469">
        <v>328342</v>
      </c>
      <c r="AN29" s="470"/>
      <c r="AO29" s="470"/>
      <c r="AP29" s="470"/>
      <c r="AQ29" s="470"/>
      <c r="AR29" s="512"/>
      <c r="AS29" s="469">
        <v>2906</v>
      </c>
      <c r="AT29" s="470"/>
      <c r="AU29" s="470"/>
      <c r="AV29" s="470"/>
      <c r="AW29" s="470"/>
      <c r="AX29" s="471"/>
      <c r="AY29" s="575"/>
      <c r="AZ29" s="576"/>
      <c r="BA29" s="576"/>
      <c r="BB29" s="577"/>
      <c r="BC29" s="452" t="s">
        <v>197</v>
      </c>
      <c r="BD29" s="453"/>
      <c r="BE29" s="453"/>
      <c r="BF29" s="453"/>
      <c r="BG29" s="453"/>
      <c r="BH29" s="453"/>
      <c r="BI29" s="453"/>
      <c r="BJ29" s="453"/>
      <c r="BK29" s="453"/>
      <c r="BL29" s="453"/>
      <c r="BM29" s="454"/>
      <c r="BN29" s="418">
        <v>345766</v>
      </c>
      <c r="BO29" s="419"/>
      <c r="BP29" s="419"/>
      <c r="BQ29" s="419"/>
      <c r="BR29" s="419"/>
      <c r="BS29" s="419"/>
      <c r="BT29" s="419"/>
      <c r="BU29" s="420"/>
      <c r="BV29" s="418">
        <v>279050</v>
      </c>
      <c r="BW29" s="419"/>
      <c r="BX29" s="419"/>
      <c r="BY29" s="419"/>
      <c r="BZ29" s="419"/>
      <c r="CA29" s="419"/>
      <c r="CB29" s="419"/>
      <c r="CC29" s="420"/>
      <c r="CD29" s="187"/>
      <c r="CE29" s="532"/>
      <c r="CF29" s="532"/>
      <c r="CG29" s="532"/>
      <c r="CH29" s="532"/>
      <c r="CI29" s="532"/>
      <c r="CJ29" s="532"/>
      <c r="CK29" s="532"/>
      <c r="CL29" s="532"/>
      <c r="CM29" s="532"/>
      <c r="CN29" s="532"/>
      <c r="CO29" s="532"/>
      <c r="CP29" s="532"/>
      <c r="CQ29" s="532"/>
      <c r="CR29" s="532"/>
      <c r="CS29" s="533"/>
      <c r="CT29" s="415"/>
      <c r="CU29" s="416"/>
      <c r="CV29" s="416"/>
      <c r="CW29" s="416"/>
      <c r="CX29" s="416"/>
      <c r="CY29" s="416"/>
      <c r="CZ29" s="416"/>
      <c r="DA29" s="417"/>
      <c r="DB29" s="415"/>
      <c r="DC29" s="416"/>
      <c r="DD29" s="416"/>
      <c r="DE29" s="416"/>
      <c r="DF29" s="416"/>
      <c r="DG29" s="416"/>
      <c r="DH29" s="416"/>
      <c r="DI29" s="417"/>
    </row>
    <row r="30" spans="1:113" ht="18.75" customHeight="1" thickBot="1" x14ac:dyDescent="0.2">
      <c r="A30" s="172"/>
      <c r="B30" s="590"/>
      <c r="C30" s="591"/>
      <c r="D30" s="592"/>
      <c r="E30" s="472"/>
      <c r="F30" s="473"/>
      <c r="G30" s="473"/>
      <c r="H30" s="473"/>
      <c r="I30" s="473"/>
      <c r="J30" s="473"/>
      <c r="K30" s="474"/>
      <c r="L30" s="582"/>
      <c r="M30" s="583"/>
      <c r="N30" s="583"/>
      <c r="O30" s="583"/>
      <c r="P30" s="584"/>
      <c r="Q30" s="582"/>
      <c r="R30" s="583"/>
      <c r="S30" s="583"/>
      <c r="T30" s="583"/>
      <c r="U30" s="583"/>
      <c r="V30" s="584"/>
      <c r="W30" s="585" t="s">
        <v>198</v>
      </c>
      <c r="X30" s="586"/>
      <c r="Y30" s="586"/>
      <c r="Z30" s="586"/>
      <c r="AA30" s="586"/>
      <c r="AB30" s="586"/>
      <c r="AC30" s="586"/>
      <c r="AD30" s="586"/>
      <c r="AE30" s="586"/>
      <c r="AF30" s="586"/>
      <c r="AG30" s="587"/>
      <c r="AH30" s="545">
        <v>98.3</v>
      </c>
      <c r="AI30" s="546"/>
      <c r="AJ30" s="546"/>
      <c r="AK30" s="546"/>
      <c r="AL30" s="546"/>
      <c r="AM30" s="546"/>
      <c r="AN30" s="546"/>
      <c r="AO30" s="546"/>
      <c r="AP30" s="546"/>
      <c r="AQ30" s="546"/>
      <c r="AR30" s="546"/>
      <c r="AS30" s="546"/>
      <c r="AT30" s="546"/>
      <c r="AU30" s="546"/>
      <c r="AV30" s="546"/>
      <c r="AW30" s="546"/>
      <c r="AX30" s="548"/>
      <c r="AY30" s="578"/>
      <c r="AZ30" s="579"/>
      <c r="BA30" s="579"/>
      <c r="BB30" s="580"/>
      <c r="BC30" s="534" t="s">
        <v>50</v>
      </c>
      <c r="BD30" s="535"/>
      <c r="BE30" s="535"/>
      <c r="BF30" s="535"/>
      <c r="BG30" s="535"/>
      <c r="BH30" s="535"/>
      <c r="BI30" s="535"/>
      <c r="BJ30" s="535"/>
      <c r="BK30" s="535"/>
      <c r="BL30" s="535"/>
      <c r="BM30" s="536"/>
      <c r="BN30" s="537">
        <v>888982</v>
      </c>
      <c r="BO30" s="538"/>
      <c r="BP30" s="538"/>
      <c r="BQ30" s="538"/>
      <c r="BR30" s="538"/>
      <c r="BS30" s="538"/>
      <c r="BT30" s="538"/>
      <c r="BU30" s="539"/>
      <c r="BV30" s="537">
        <v>678393</v>
      </c>
      <c r="BW30" s="538"/>
      <c r="BX30" s="538"/>
      <c r="BY30" s="538"/>
      <c r="BZ30" s="538"/>
      <c r="CA30" s="538"/>
      <c r="CB30" s="538"/>
      <c r="CC30" s="539"/>
      <c r="CD30" s="188"/>
      <c r="CE30" s="189"/>
      <c r="CF30" s="189"/>
      <c r="CG30" s="189"/>
      <c r="CH30" s="189"/>
      <c r="CI30" s="189"/>
      <c r="CJ30" s="189"/>
      <c r="CK30" s="189"/>
      <c r="CL30" s="189"/>
      <c r="CM30" s="189"/>
      <c r="CN30" s="189"/>
      <c r="CO30" s="189"/>
      <c r="CP30" s="189"/>
      <c r="CQ30" s="189"/>
      <c r="CR30" s="189"/>
      <c r="CS30" s="190"/>
      <c r="CT30" s="191"/>
      <c r="CU30" s="192"/>
      <c r="CV30" s="192"/>
      <c r="CW30" s="192"/>
      <c r="CX30" s="192"/>
      <c r="CY30" s="192"/>
      <c r="CZ30" s="192"/>
      <c r="DA30" s="193"/>
      <c r="DB30" s="191"/>
      <c r="DC30" s="192"/>
      <c r="DD30" s="192"/>
      <c r="DE30" s="192"/>
      <c r="DF30" s="192"/>
      <c r="DG30" s="192"/>
      <c r="DH30" s="192"/>
      <c r="DI30" s="193"/>
    </row>
    <row r="31" spans="1:113" ht="13.5" customHeight="1" x14ac:dyDescent="0.15">
      <c r="A31" s="172"/>
      <c r="B31" s="194"/>
      <c r="DI31" s="195"/>
    </row>
    <row r="32" spans="1:113" ht="13.5" customHeight="1" x14ac:dyDescent="0.15">
      <c r="A32" s="172"/>
      <c r="B32" s="196"/>
      <c r="C32" s="581" t="s">
        <v>199</v>
      </c>
      <c r="D32" s="581"/>
      <c r="E32" s="581"/>
      <c r="F32" s="581"/>
      <c r="G32" s="581"/>
      <c r="H32" s="581"/>
      <c r="I32" s="581"/>
      <c r="J32" s="581"/>
      <c r="K32" s="581"/>
      <c r="L32" s="581"/>
      <c r="M32" s="581"/>
      <c r="N32" s="581"/>
      <c r="O32" s="581"/>
      <c r="P32" s="581"/>
      <c r="Q32" s="581"/>
      <c r="R32" s="581"/>
      <c r="S32" s="581"/>
      <c r="U32" s="422" t="s">
        <v>200</v>
      </c>
      <c r="V32" s="422"/>
      <c r="W32" s="422"/>
      <c r="X32" s="422"/>
      <c r="Y32" s="422"/>
      <c r="Z32" s="422"/>
      <c r="AA32" s="422"/>
      <c r="AB32" s="422"/>
      <c r="AC32" s="422"/>
      <c r="AD32" s="422"/>
      <c r="AE32" s="422"/>
      <c r="AF32" s="422"/>
      <c r="AG32" s="422"/>
      <c r="AH32" s="422"/>
      <c r="AI32" s="422"/>
      <c r="AJ32" s="422"/>
      <c r="AK32" s="422"/>
      <c r="AM32" s="422" t="s">
        <v>201</v>
      </c>
      <c r="AN32" s="422"/>
      <c r="AO32" s="422"/>
      <c r="AP32" s="422"/>
      <c r="AQ32" s="422"/>
      <c r="AR32" s="422"/>
      <c r="AS32" s="422"/>
      <c r="AT32" s="422"/>
      <c r="AU32" s="422"/>
      <c r="AV32" s="422"/>
      <c r="AW32" s="422"/>
      <c r="AX32" s="422"/>
      <c r="AY32" s="422"/>
      <c r="AZ32" s="422"/>
      <c r="BA32" s="422"/>
      <c r="BB32" s="422"/>
      <c r="BC32" s="422"/>
      <c r="BE32" s="422" t="s">
        <v>202</v>
      </c>
      <c r="BF32" s="422"/>
      <c r="BG32" s="422"/>
      <c r="BH32" s="422"/>
      <c r="BI32" s="422"/>
      <c r="BJ32" s="422"/>
      <c r="BK32" s="422"/>
      <c r="BL32" s="422"/>
      <c r="BM32" s="422"/>
      <c r="BN32" s="422"/>
      <c r="BO32" s="422"/>
      <c r="BP32" s="422"/>
      <c r="BQ32" s="422"/>
      <c r="BR32" s="422"/>
      <c r="BS32" s="422"/>
      <c r="BT32" s="422"/>
      <c r="BU32" s="422"/>
      <c r="BW32" s="422" t="s">
        <v>203</v>
      </c>
      <c r="BX32" s="422"/>
      <c r="BY32" s="422"/>
      <c r="BZ32" s="422"/>
      <c r="CA32" s="422"/>
      <c r="CB32" s="422"/>
      <c r="CC32" s="422"/>
      <c r="CD32" s="422"/>
      <c r="CE32" s="422"/>
      <c r="CF32" s="422"/>
      <c r="CG32" s="422"/>
      <c r="CH32" s="422"/>
      <c r="CI32" s="422"/>
      <c r="CJ32" s="422"/>
      <c r="CK32" s="422"/>
      <c r="CL32" s="422"/>
      <c r="CM32" s="422"/>
      <c r="CO32" s="422" t="s">
        <v>204</v>
      </c>
      <c r="CP32" s="422"/>
      <c r="CQ32" s="422"/>
      <c r="CR32" s="422"/>
      <c r="CS32" s="422"/>
      <c r="CT32" s="422"/>
      <c r="CU32" s="422"/>
      <c r="CV32" s="422"/>
      <c r="CW32" s="422"/>
      <c r="CX32" s="422"/>
      <c r="CY32" s="422"/>
      <c r="CZ32" s="422"/>
      <c r="DA32" s="422"/>
      <c r="DB32" s="422"/>
      <c r="DC32" s="422"/>
      <c r="DD32" s="422"/>
      <c r="DE32" s="422"/>
      <c r="DI32" s="195"/>
    </row>
    <row r="33" spans="1:113" ht="13.5" customHeight="1" x14ac:dyDescent="0.15">
      <c r="A33" s="172"/>
      <c r="B33" s="196"/>
      <c r="C33" s="442" t="s">
        <v>205</v>
      </c>
      <c r="D33" s="442"/>
      <c r="E33" s="407" t="s">
        <v>206</v>
      </c>
      <c r="F33" s="407"/>
      <c r="G33" s="407"/>
      <c r="H33" s="407"/>
      <c r="I33" s="407"/>
      <c r="J33" s="407"/>
      <c r="K33" s="407"/>
      <c r="L33" s="407"/>
      <c r="M33" s="407"/>
      <c r="N33" s="407"/>
      <c r="O33" s="407"/>
      <c r="P33" s="407"/>
      <c r="Q33" s="407"/>
      <c r="R33" s="407"/>
      <c r="S33" s="407"/>
      <c r="T33" s="197"/>
      <c r="U33" s="442" t="s">
        <v>207</v>
      </c>
      <c r="V33" s="442"/>
      <c r="W33" s="407" t="s">
        <v>208</v>
      </c>
      <c r="X33" s="407"/>
      <c r="Y33" s="407"/>
      <c r="Z33" s="407"/>
      <c r="AA33" s="407"/>
      <c r="AB33" s="407"/>
      <c r="AC33" s="407"/>
      <c r="AD33" s="407"/>
      <c r="AE33" s="407"/>
      <c r="AF33" s="407"/>
      <c r="AG33" s="407"/>
      <c r="AH33" s="407"/>
      <c r="AI33" s="407"/>
      <c r="AJ33" s="407"/>
      <c r="AK33" s="407"/>
      <c r="AL33" s="197"/>
      <c r="AM33" s="442" t="s">
        <v>205</v>
      </c>
      <c r="AN33" s="442"/>
      <c r="AO33" s="407" t="s">
        <v>209</v>
      </c>
      <c r="AP33" s="407"/>
      <c r="AQ33" s="407"/>
      <c r="AR33" s="407"/>
      <c r="AS33" s="407"/>
      <c r="AT33" s="407"/>
      <c r="AU33" s="407"/>
      <c r="AV33" s="407"/>
      <c r="AW33" s="407"/>
      <c r="AX33" s="407"/>
      <c r="AY33" s="407"/>
      <c r="AZ33" s="407"/>
      <c r="BA33" s="407"/>
      <c r="BB33" s="407"/>
      <c r="BC33" s="407"/>
      <c r="BD33" s="198"/>
      <c r="BE33" s="407" t="s">
        <v>210</v>
      </c>
      <c r="BF33" s="407"/>
      <c r="BG33" s="407" t="s">
        <v>211</v>
      </c>
      <c r="BH33" s="407"/>
      <c r="BI33" s="407"/>
      <c r="BJ33" s="407"/>
      <c r="BK33" s="407"/>
      <c r="BL33" s="407"/>
      <c r="BM33" s="407"/>
      <c r="BN33" s="407"/>
      <c r="BO33" s="407"/>
      <c r="BP33" s="407"/>
      <c r="BQ33" s="407"/>
      <c r="BR33" s="407"/>
      <c r="BS33" s="407"/>
      <c r="BT33" s="407"/>
      <c r="BU33" s="407"/>
      <c r="BV33" s="198"/>
      <c r="BW33" s="442" t="s">
        <v>210</v>
      </c>
      <c r="BX33" s="442"/>
      <c r="BY33" s="407" t="s">
        <v>212</v>
      </c>
      <c r="BZ33" s="407"/>
      <c r="CA33" s="407"/>
      <c r="CB33" s="407"/>
      <c r="CC33" s="407"/>
      <c r="CD33" s="407"/>
      <c r="CE33" s="407"/>
      <c r="CF33" s="407"/>
      <c r="CG33" s="407"/>
      <c r="CH33" s="407"/>
      <c r="CI33" s="407"/>
      <c r="CJ33" s="407"/>
      <c r="CK33" s="407"/>
      <c r="CL33" s="407"/>
      <c r="CM33" s="407"/>
      <c r="CN33" s="197"/>
      <c r="CO33" s="442" t="s">
        <v>213</v>
      </c>
      <c r="CP33" s="442"/>
      <c r="CQ33" s="407" t="s">
        <v>214</v>
      </c>
      <c r="CR33" s="407"/>
      <c r="CS33" s="407"/>
      <c r="CT33" s="407"/>
      <c r="CU33" s="407"/>
      <c r="CV33" s="407"/>
      <c r="CW33" s="407"/>
      <c r="CX33" s="407"/>
      <c r="CY33" s="407"/>
      <c r="CZ33" s="407"/>
      <c r="DA33" s="407"/>
      <c r="DB33" s="407"/>
      <c r="DC33" s="407"/>
      <c r="DD33" s="407"/>
      <c r="DE33" s="407"/>
      <c r="DF33" s="197"/>
      <c r="DG33" s="607" t="s">
        <v>215</v>
      </c>
      <c r="DH33" s="607"/>
      <c r="DI33" s="199"/>
    </row>
    <row r="34" spans="1:113" ht="32.25" customHeight="1" x14ac:dyDescent="0.15">
      <c r="A34" s="172"/>
      <c r="B34" s="196"/>
      <c r="C34" s="608">
        <f>IF(E34="","",1)</f>
        <v>1</v>
      </c>
      <c r="D34" s="608"/>
      <c r="E34" s="609" t="str">
        <f>IF('各会計、関係団体の財政状況及び健全化判断比率'!B7="","",'各会計、関係団体の財政状況及び健全化判断比率'!B7)</f>
        <v>一般会計</v>
      </c>
      <c r="F34" s="609"/>
      <c r="G34" s="609"/>
      <c r="H34" s="609"/>
      <c r="I34" s="609"/>
      <c r="J34" s="609"/>
      <c r="K34" s="609"/>
      <c r="L34" s="609"/>
      <c r="M34" s="609"/>
      <c r="N34" s="609"/>
      <c r="O34" s="609"/>
      <c r="P34" s="609"/>
      <c r="Q34" s="609"/>
      <c r="R34" s="609"/>
      <c r="S34" s="609"/>
      <c r="T34" s="172"/>
      <c r="U34" s="608">
        <f>IF(W34="","",MAX(C34:D43)+1)</f>
        <v>2</v>
      </c>
      <c r="V34" s="608"/>
      <c r="W34" s="609" t="str">
        <f>IF('各会計、関係団体の財政状況及び健全化判断比率'!B28="","",'各会計、関係団体の財政状況及び健全化判断比率'!B28)</f>
        <v>平内町国民健康保険特別会計</v>
      </c>
      <c r="X34" s="609"/>
      <c r="Y34" s="609"/>
      <c r="Z34" s="609"/>
      <c r="AA34" s="609"/>
      <c r="AB34" s="609"/>
      <c r="AC34" s="609"/>
      <c r="AD34" s="609"/>
      <c r="AE34" s="609"/>
      <c r="AF34" s="609"/>
      <c r="AG34" s="609"/>
      <c r="AH34" s="609"/>
      <c r="AI34" s="609"/>
      <c r="AJ34" s="609"/>
      <c r="AK34" s="609"/>
      <c r="AL34" s="172"/>
      <c r="AM34" s="608">
        <f>IF(AO34="","",MAX(C34:D43,U34:V43)+1)</f>
        <v>5</v>
      </c>
      <c r="AN34" s="608"/>
      <c r="AO34" s="609" t="str">
        <f>IF('各会計、関係団体の財政状況及び健全化判断比率'!B31="","",'各会計、関係団体の財政状況及び健全化判断比率'!B31)</f>
        <v>平内町水道事業会計</v>
      </c>
      <c r="AP34" s="609"/>
      <c r="AQ34" s="609"/>
      <c r="AR34" s="609"/>
      <c r="AS34" s="609"/>
      <c r="AT34" s="609"/>
      <c r="AU34" s="609"/>
      <c r="AV34" s="609"/>
      <c r="AW34" s="609"/>
      <c r="AX34" s="609"/>
      <c r="AY34" s="609"/>
      <c r="AZ34" s="609"/>
      <c r="BA34" s="609"/>
      <c r="BB34" s="609"/>
      <c r="BC34" s="609"/>
      <c r="BD34" s="172"/>
      <c r="BE34" s="608">
        <f>IF(BG34="","",MAX(C34:D43,U34:V43,AM34:AN43)+1)</f>
        <v>7</v>
      </c>
      <c r="BF34" s="608"/>
      <c r="BG34" s="609" t="str">
        <f>IF('各会計、関係団体の財政状況及び健全化判断比率'!B33="","",'各会計、関係団体の財政状況及び健全化判断比率'!B33)</f>
        <v>平内町公共下水道事業特別会計</v>
      </c>
      <c r="BH34" s="609"/>
      <c r="BI34" s="609"/>
      <c r="BJ34" s="609"/>
      <c r="BK34" s="609"/>
      <c r="BL34" s="609"/>
      <c r="BM34" s="609"/>
      <c r="BN34" s="609"/>
      <c r="BO34" s="609"/>
      <c r="BP34" s="609"/>
      <c r="BQ34" s="609"/>
      <c r="BR34" s="609"/>
      <c r="BS34" s="609"/>
      <c r="BT34" s="609"/>
      <c r="BU34" s="609"/>
      <c r="BV34" s="172"/>
      <c r="BW34" s="608">
        <f>IF(BY34="","",MAX(C34:D43,U34:V43,AM34:AN43,BE34:BF43)+1)</f>
        <v>11</v>
      </c>
      <c r="BX34" s="608"/>
      <c r="BY34" s="609" t="str">
        <f>IF('各会計、関係団体の財政状況及び健全化判断比率'!B68="","",'各会計、関係団体の財政状況及び健全化判断比率'!B68)</f>
        <v>青森地域広域事務組合</v>
      </c>
      <c r="BZ34" s="609"/>
      <c r="CA34" s="609"/>
      <c r="CB34" s="609"/>
      <c r="CC34" s="609"/>
      <c r="CD34" s="609"/>
      <c r="CE34" s="609"/>
      <c r="CF34" s="609"/>
      <c r="CG34" s="609"/>
      <c r="CH34" s="609"/>
      <c r="CI34" s="609"/>
      <c r="CJ34" s="609"/>
      <c r="CK34" s="609"/>
      <c r="CL34" s="609"/>
      <c r="CM34" s="609"/>
      <c r="CN34" s="172"/>
      <c r="CO34" s="608" t="str">
        <f>IF(CQ34="","",MAX(C34:D43,U34:V43,AM34:AN43,BE34:BF43,BW34:BX43)+1)</f>
        <v/>
      </c>
      <c r="CP34" s="608"/>
      <c r="CQ34" s="609" t="str">
        <f>IF('各会計、関係団体の財政状況及び健全化判断比率'!BS7="","",'各会計、関係団体の財政状況及び健全化判断比率'!BS7)</f>
        <v/>
      </c>
      <c r="CR34" s="609"/>
      <c r="CS34" s="609"/>
      <c r="CT34" s="609"/>
      <c r="CU34" s="609"/>
      <c r="CV34" s="609"/>
      <c r="CW34" s="609"/>
      <c r="CX34" s="609"/>
      <c r="CY34" s="609"/>
      <c r="CZ34" s="609"/>
      <c r="DA34" s="609"/>
      <c r="DB34" s="609"/>
      <c r="DC34" s="609"/>
      <c r="DD34" s="609"/>
      <c r="DE34" s="609"/>
      <c r="DG34" s="610" t="str">
        <f>IF('各会計、関係団体の財政状況及び健全化判断比率'!BR7="","",'各会計、関係団体の財政状況及び健全化判断比率'!BR7)</f>
        <v/>
      </c>
      <c r="DH34" s="610"/>
      <c r="DI34" s="199"/>
    </row>
    <row r="35" spans="1:113" ht="32.25" customHeight="1" x14ac:dyDescent="0.15">
      <c r="A35" s="172"/>
      <c r="B35" s="196"/>
      <c r="C35" s="608" t="str">
        <f>IF(E35="","",C34+1)</f>
        <v/>
      </c>
      <c r="D35" s="608"/>
      <c r="E35" s="609" t="str">
        <f>IF('各会計、関係団体の財政状況及び健全化判断比率'!B8="","",'各会計、関係団体の財政状況及び健全化判断比率'!B8)</f>
        <v/>
      </c>
      <c r="F35" s="609"/>
      <c r="G35" s="609"/>
      <c r="H35" s="609"/>
      <c r="I35" s="609"/>
      <c r="J35" s="609"/>
      <c r="K35" s="609"/>
      <c r="L35" s="609"/>
      <c r="M35" s="609"/>
      <c r="N35" s="609"/>
      <c r="O35" s="609"/>
      <c r="P35" s="609"/>
      <c r="Q35" s="609"/>
      <c r="R35" s="609"/>
      <c r="S35" s="609"/>
      <c r="T35" s="172"/>
      <c r="U35" s="608">
        <f>IF(W35="","",U34+1)</f>
        <v>3</v>
      </c>
      <c r="V35" s="608"/>
      <c r="W35" s="609" t="str">
        <f>IF('各会計、関係団体の財政状況及び健全化判断比率'!B29="","",'各会計、関係団体の財政状況及び健全化判断比率'!B29)</f>
        <v>平内町介護保険特別会計</v>
      </c>
      <c r="X35" s="609"/>
      <c r="Y35" s="609"/>
      <c r="Z35" s="609"/>
      <c r="AA35" s="609"/>
      <c r="AB35" s="609"/>
      <c r="AC35" s="609"/>
      <c r="AD35" s="609"/>
      <c r="AE35" s="609"/>
      <c r="AF35" s="609"/>
      <c r="AG35" s="609"/>
      <c r="AH35" s="609"/>
      <c r="AI35" s="609"/>
      <c r="AJ35" s="609"/>
      <c r="AK35" s="609"/>
      <c r="AL35" s="172"/>
      <c r="AM35" s="608">
        <f t="shared" ref="AM35:AM43" si="0">IF(AO35="","",AM34+1)</f>
        <v>6</v>
      </c>
      <c r="AN35" s="608"/>
      <c r="AO35" s="609" t="str">
        <f>IF('各会計、関係団体の財政状況及び健全化判断比率'!B32="","",'各会計、関係団体の財政状況及び健全化判断比率'!B32)</f>
        <v>平内町国民健康保険平内中央病院事業会計</v>
      </c>
      <c r="AP35" s="609"/>
      <c r="AQ35" s="609"/>
      <c r="AR35" s="609"/>
      <c r="AS35" s="609"/>
      <c r="AT35" s="609"/>
      <c r="AU35" s="609"/>
      <c r="AV35" s="609"/>
      <c r="AW35" s="609"/>
      <c r="AX35" s="609"/>
      <c r="AY35" s="609"/>
      <c r="AZ35" s="609"/>
      <c r="BA35" s="609"/>
      <c r="BB35" s="609"/>
      <c r="BC35" s="609"/>
      <c r="BD35" s="172"/>
      <c r="BE35" s="608">
        <f t="shared" ref="BE35:BE43" si="1">IF(BG35="","",BE34+1)</f>
        <v>8</v>
      </c>
      <c r="BF35" s="608"/>
      <c r="BG35" s="609" t="str">
        <f>IF('各会計、関係団体の財政状況及び健全化判断比率'!B34="","",'各会計、関係団体の財政状況及び健全化判断比率'!B34)</f>
        <v>平内町農業集落排水事業特別会計</v>
      </c>
      <c r="BH35" s="609"/>
      <c r="BI35" s="609"/>
      <c r="BJ35" s="609"/>
      <c r="BK35" s="609"/>
      <c r="BL35" s="609"/>
      <c r="BM35" s="609"/>
      <c r="BN35" s="609"/>
      <c r="BO35" s="609"/>
      <c r="BP35" s="609"/>
      <c r="BQ35" s="609"/>
      <c r="BR35" s="609"/>
      <c r="BS35" s="609"/>
      <c r="BT35" s="609"/>
      <c r="BU35" s="609"/>
      <c r="BV35" s="172"/>
      <c r="BW35" s="608">
        <f t="shared" ref="BW35:BW43" si="2">IF(BY35="","",BW34+1)</f>
        <v>12</v>
      </c>
      <c r="BX35" s="608"/>
      <c r="BY35" s="609" t="str">
        <f>IF('各会計、関係団体の財政状況及び健全化判断比率'!B69="","",'各会計、関係団体の財政状況及び健全化判断比率'!B69)</f>
        <v>青森県市町村職員退職手当組合</v>
      </c>
      <c r="BZ35" s="609"/>
      <c r="CA35" s="609"/>
      <c r="CB35" s="609"/>
      <c r="CC35" s="609"/>
      <c r="CD35" s="609"/>
      <c r="CE35" s="609"/>
      <c r="CF35" s="609"/>
      <c r="CG35" s="609"/>
      <c r="CH35" s="609"/>
      <c r="CI35" s="609"/>
      <c r="CJ35" s="609"/>
      <c r="CK35" s="609"/>
      <c r="CL35" s="609"/>
      <c r="CM35" s="609"/>
      <c r="CN35" s="172"/>
      <c r="CO35" s="608" t="str">
        <f t="shared" ref="CO35:CO43" si="3">IF(CQ35="","",CO34+1)</f>
        <v/>
      </c>
      <c r="CP35" s="608"/>
      <c r="CQ35" s="609" t="str">
        <f>IF('各会計、関係団体の財政状況及び健全化判断比率'!BS8="","",'各会計、関係団体の財政状況及び健全化判断比率'!BS8)</f>
        <v/>
      </c>
      <c r="CR35" s="609"/>
      <c r="CS35" s="609"/>
      <c r="CT35" s="609"/>
      <c r="CU35" s="609"/>
      <c r="CV35" s="609"/>
      <c r="CW35" s="609"/>
      <c r="CX35" s="609"/>
      <c r="CY35" s="609"/>
      <c r="CZ35" s="609"/>
      <c r="DA35" s="609"/>
      <c r="DB35" s="609"/>
      <c r="DC35" s="609"/>
      <c r="DD35" s="609"/>
      <c r="DE35" s="609"/>
      <c r="DG35" s="610" t="str">
        <f>IF('各会計、関係団体の財政状況及び健全化判断比率'!BR8="","",'各会計、関係団体の財政状況及び健全化判断比率'!BR8)</f>
        <v/>
      </c>
      <c r="DH35" s="610"/>
      <c r="DI35" s="199"/>
    </row>
    <row r="36" spans="1:113" ht="32.25" customHeight="1" x14ac:dyDescent="0.15">
      <c r="A36" s="172"/>
      <c r="B36" s="196"/>
      <c r="C36" s="608" t="str">
        <f>IF(E36="","",C35+1)</f>
        <v/>
      </c>
      <c r="D36" s="608"/>
      <c r="E36" s="609" t="str">
        <f>IF('各会計、関係団体の財政状況及び健全化判断比率'!B9="","",'各会計、関係団体の財政状況及び健全化判断比率'!B9)</f>
        <v/>
      </c>
      <c r="F36" s="609"/>
      <c r="G36" s="609"/>
      <c r="H36" s="609"/>
      <c r="I36" s="609"/>
      <c r="J36" s="609"/>
      <c r="K36" s="609"/>
      <c r="L36" s="609"/>
      <c r="M36" s="609"/>
      <c r="N36" s="609"/>
      <c r="O36" s="609"/>
      <c r="P36" s="609"/>
      <c r="Q36" s="609"/>
      <c r="R36" s="609"/>
      <c r="S36" s="609"/>
      <c r="T36" s="172"/>
      <c r="U36" s="608">
        <f t="shared" ref="U36:U43" si="4">IF(W36="","",U35+1)</f>
        <v>4</v>
      </c>
      <c r="V36" s="608"/>
      <c r="W36" s="609" t="str">
        <f>IF('各会計、関係団体の財政状況及び健全化判断比率'!B30="","",'各会計、関係団体の財政状況及び健全化判断比率'!B30)</f>
        <v>平内町後期高齢者医療特別会計</v>
      </c>
      <c r="X36" s="609"/>
      <c r="Y36" s="609"/>
      <c r="Z36" s="609"/>
      <c r="AA36" s="609"/>
      <c r="AB36" s="609"/>
      <c r="AC36" s="609"/>
      <c r="AD36" s="609"/>
      <c r="AE36" s="609"/>
      <c r="AF36" s="609"/>
      <c r="AG36" s="609"/>
      <c r="AH36" s="609"/>
      <c r="AI36" s="609"/>
      <c r="AJ36" s="609"/>
      <c r="AK36" s="609"/>
      <c r="AL36" s="172"/>
      <c r="AM36" s="608" t="str">
        <f t="shared" si="0"/>
        <v/>
      </c>
      <c r="AN36" s="608"/>
      <c r="AO36" s="609"/>
      <c r="AP36" s="609"/>
      <c r="AQ36" s="609"/>
      <c r="AR36" s="609"/>
      <c r="AS36" s="609"/>
      <c r="AT36" s="609"/>
      <c r="AU36" s="609"/>
      <c r="AV36" s="609"/>
      <c r="AW36" s="609"/>
      <c r="AX36" s="609"/>
      <c r="AY36" s="609"/>
      <c r="AZ36" s="609"/>
      <c r="BA36" s="609"/>
      <c r="BB36" s="609"/>
      <c r="BC36" s="609"/>
      <c r="BD36" s="172"/>
      <c r="BE36" s="608">
        <f t="shared" si="1"/>
        <v>9</v>
      </c>
      <c r="BF36" s="608"/>
      <c r="BG36" s="609" t="str">
        <f>IF('各会計、関係団体の財政状況及び健全化判断比率'!B35="","",'各会計、関係団体の財政状況及び健全化判断比率'!B35)</f>
        <v>平内町漁業集落環境整備事業特別会計</v>
      </c>
      <c r="BH36" s="609"/>
      <c r="BI36" s="609"/>
      <c r="BJ36" s="609"/>
      <c r="BK36" s="609"/>
      <c r="BL36" s="609"/>
      <c r="BM36" s="609"/>
      <c r="BN36" s="609"/>
      <c r="BO36" s="609"/>
      <c r="BP36" s="609"/>
      <c r="BQ36" s="609"/>
      <c r="BR36" s="609"/>
      <c r="BS36" s="609"/>
      <c r="BT36" s="609"/>
      <c r="BU36" s="609"/>
      <c r="BV36" s="172"/>
      <c r="BW36" s="608">
        <f t="shared" si="2"/>
        <v>13</v>
      </c>
      <c r="BX36" s="608"/>
      <c r="BY36" s="609" t="str">
        <f>IF('各会計、関係団体の財政状況及び健全化判断比率'!B70="","",'各会計、関係団体の財政状況及び健全化判断比率'!B70)</f>
        <v>青森県後期高齢者医療広域連合（一般会計）</v>
      </c>
      <c r="BZ36" s="609"/>
      <c r="CA36" s="609"/>
      <c r="CB36" s="609"/>
      <c r="CC36" s="609"/>
      <c r="CD36" s="609"/>
      <c r="CE36" s="609"/>
      <c r="CF36" s="609"/>
      <c r="CG36" s="609"/>
      <c r="CH36" s="609"/>
      <c r="CI36" s="609"/>
      <c r="CJ36" s="609"/>
      <c r="CK36" s="609"/>
      <c r="CL36" s="609"/>
      <c r="CM36" s="609"/>
      <c r="CN36" s="172"/>
      <c r="CO36" s="608" t="str">
        <f t="shared" si="3"/>
        <v/>
      </c>
      <c r="CP36" s="608"/>
      <c r="CQ36" s="609" t="str">
        <f>IF('各会計、関係団体の財政状況及び健全化判断比率'!BS9="","",'各会計、関係団体の財政状況及び健全化判断比率'!BS9)</f>
        <v/>
      </c>
      <c r="CR36" s="609"/>
      <c r="CS36" s="609"/>
      <c r="CT36" s="609"/>
      <c r="CU36" s="609"/>
      <c r="CV36" s="609"/>
      <c r="CW36" s="609"/>
      <c r="CX36" s="609"/>
      <c r="CY36" s="609"/>
      <c r="CZ36" s="609"/>
      <c r="DA36" s="609"/>
      <c r="DB36" s="609"/>
      <c r="DC36" s="609"/>
      <c r="DD36" s="609"/>
      <c r="DE36" s="609"/>
      <c r="DG36" s="610" t="str">
        <f>IF('各会計、関係団体の財政状況及び健全化判断比率'!BR9="","",'各会計、関係団体の財政状況及び健全化判断比率'!BR9)</f>
        <v/>
      </c>
      <c r="DH36" s="610"/>
      <c r="DI36" s="199"/>
    </row>
    <row r="37" spans="1:113" ht="32.25" customHeight="1" x14ac:dyDescent="0.15">
      <c r="A37" s="172"/>
      <c r="B37" s="196"/>
      <c r="C37" s="608" t="str">
        <f>IF(E37="","",C36+1)</f>
        <v/>
      </c>
      <c r="D37" s="608"/>
      <c r="E37" s="609" t="str">
        <f>IF('各会計、関係団体の財政状況及び健全化判断比率'!B10="","",'各会計、関係団体の財政状況及び健全化判断比率'!B10)</f>
        <v/>
      </c>
      <c r="F37" s="609"/>
      <c r="G37" s="609"/>
      <c r="H37" s="609"/>
      <c r="I37" s="609"/>
      <c r="J37" s="609"/>
      <c r="K37" s="609"/>
      <c r="L37" s="609"/>
      <c r="M37" s="609"/>
      <c r="N37" s="609"/>
      <c r="O37" s="609"/>
      <c r="P37" s="609"/>
      <c r="Q37" s="609"/>
      <c r="R37" s="609"/>
      <c r="S37" s="609"/>
      <c r="T37" s="172"/>
      <c r="U37" s="608" t="str">
        <f t="shared" si="4"/>
        <v/>
      </c>
      <c r="V37" s="608"/>
      <c r="W37" s="609"/>
      <c r="X37" s="609"/>
      <c r="Y37" s="609"/>
      <c r="Z37" s="609"/>
      <c r="AA37" s="609"/>
      <c r="AB37" s="609"/>
      <c r="AC37" s="609"/>
      <c r="AD37" s="609"/>
      <c r="AE37" s="609"/>
      <c r="AF37" s="609"/>
      <c r="AG37" s="609"/>
      <c r="AH37" s="609"/>
      <c r="AI37" s="609"/>
      <c r="AJ37" s="609"/>
      <c r="AK37" s="609"/>
      <c r="AL37" s="172"/>
      <c r="AM37" s="608" t="str">
        <f t="shared" si="0"/>
        <v/>
      </c>
      <c r="AN37" s="608"/>
      <c r="AO37" s="609"/>
      <c r="AP37" s="609"/>
      <c r="AQ37" s="609"/>
      <c r="AR37" s="609"/>
      <c r="AS37" s="609"/>
      <c r="AT37" s="609"/>
      <c r="AU37" s="609"/>
      <c r="AV37" s="609"/>
      <c r="AW37" s="609"/>
      <c r="AX37" s="609"/>
      <c r="AY37" s="609"/>
      <c r="AZ37" s="609"/>
      <c r="BA37" s="609"/>
      <c r="BB37" s="609"/>
      <c r="BC37" s="609"/>
      <c r="BD37" s="172"/>
      <c r="BE37" s="608">
        <f t="shared" si="1"/>
        <v>10</v>
      </c>
      <c r="BF37" s="608"/>
      <c r="BG37" s="609" t="str">
        <f>IF('各会計、関係団体の財政状況及び健全化判断比率'!B36="","",'各会計、関係団体の財政状況及び健全化判断比率'!B36)</f>
        <v>平内町特殊索道事業特別会計</v>
      </c>
      <c r="BH37" s="609"/>
      <c r="BI37" s="609"/>
      <c r="BJ37" s="609"/>
      <c r="BK37" s="609"/>
      <c r="BL37" s="609"/>
      <c r="BM37" s="609"/>
      <c r="BN37" s="609"/>
      <c r="BO37" s="609"/>
      <c r="BP37" s="609"/>
      <c r="BQ37" s="609"/>
      <c r="BR37" s="609"/>
      <c r="BS37" s="609"/>
      <c r="BT37" s="609"/>
      <c r="BU37" s="609"/>
      <c r="BV37" s="172"/>
      <c r="BW37" s="608">
        <f t="shared" si="2"/>
        <v>14</v>
      </c>
      <c r="BX37" s="608"/>
      <c r="BY37" s="609" t="str">
        <f>IF('各会計、関係団体の財政状況及び健全化判断比率'!B71="","",'各会計、関係団体の財政状況及び健全化判断比率'!B71)</f>
        <v>青森県後期高齢者医療広域連合（後期高齢者医療特別会計）</v>
      </c>
      <c r="BZ37" s="609"/>
      <c r="CA37" s="609"/>
      <c r="CB37" s="609"/>
      <c r="CC37" s="609"/>
      <c r="CD37" s="609"/>
      <c r="CE37" s="609"/>
      <c r="CF37" s="609"/>
      <c r="CG37" s="609"/>
      <c r="CH37" s="609"/>
      <c r="CI37" s="609"/>
      <c r="CJ37" s="609"/>
      <c r="CK37" s="609"/>
      <c r="CL37" s="609"/>
      <c r="CM37" s="609"/>
      <c r="CN37" s="172"/>
      <c r="CO37" s="608" t="str">
        <f t="shared" si="3"/>
        <v/>
      </c>
      <c r="CP37" s="608"/>
      <c r="CQ37" s="609" t="str">
        <f>IF('各会計、関係団体の財政状況及び健全化判断比率'!BS10="","",'各会計、関係団体の財政状況及び健全化判断比率'!BS10)</f>
        <v/>
      </c>
      <c r="CR37" s="609"/>
      <c r="CS37" s="609"/>
      <c r="CT37" s="609"/>
      <c r="CU37" s="609"/>
      <c r="CV37" s="609"/>
      <c r="CW37" s="609"/>
      <c r="CX37" s="609"/>
      <c r="CY37" s="609"/>
      <c r="CZ37" s="609"/>
      <c r="DA37" s="609"/>
      <c r="DB37" s="609"/>
      <c r="DC37" s="609"/>
      <c r="DD37" s="609"/>
      <c r="DE37" s="609"/>
      <c r="DG37" s="610" t="str">
        <f>IF('各会計、関係団体の財政状況及び健全化判断比率'!BR10="","",'各会計、関係団体の財政状況及び健全化判断比率'!BR10)</f>
        <v/>
      </c>
      <c r="DH37" s="610"/>
      <c r="DI37" s="199"/>
    </row>
    <row r="38" spans="1:113" ht="32.25" customHeight="1" x14ac:dyDescent="0.15">
      <c r="A38" s="172"/>
      <c r="B38" s="196"/>
      <c r="C38" s="608" t="str">
        <f t="shared" ref="C38:C43" si="5">IF(E38="","",C37+1)</f>
        <v/>
      </c>
      <c r="D38" s="608"/>
      <c r="E38" s="609" t="str">
        <f>IF('各会計、関係団体の財政状況及び健全化判断比率'!B11="","",'各会計、関係団体の財政状況及び健全化判断比率'!B11)</f>
        <v/>
      </c>
      <c r="F38" s="609"/>
      <c r="G38" s="609"/>
      <c r="H38" s="609"/>
      <c r="I38" s="609"/>
      <c r="J38" s="609"/>
      <c r="K38" s="609"/>
      <c r="L38" s="609"/>
      <c r="M38" s="609"/>
      <c r="N38" s="609"/>
      <c r="O38" s="609"/>
      <c r="P38" s="609"/>
      <c r="Q38" s="609"/>
      <c r="R38" s="609"/>
      <c r="S38" s="609"/>
      <c r="T38" s="172"/>
      <c r="U38" s="608" t="str">
        <f t="shared" si="4"/>
        <v/>
      </c>
      <c r="V38" s="608"/>
      <c r="W38" s="609"/>
      <c r="X38" s="609"/>
      <c r="Y38" s="609"/>
      <c r="Z38" s="609"/>
      <c r="AA38" s="609"/>
      <c r="AB38" s="609"/>
      <c r="AC38" s="609"/>
      <c r="AD38" s="609"/>
      <c r="AE38" s="609"/>
      <c r="AF38" s="609"/>
      <c r="AG38" s="609"/>
      <c r="AH38" s="609"/>
      <c r="AI38" s="609"/>
      <c r="AJ38" s="609"/>
      <c r="AK38" s="609"/>
      <c r="AL38" s="172"/>
      <c r="AM38" s="608" t="str">
        <f t="shared" si="0"/>
        <v/>
      </c>
      <c r="AN38" s="608"/>
      <c r="AO38" s="609"/>
      <c r="AP38" s="609"/>
      <c r="AQ38" s="609"/>
      <c r="AR38" s="609"/>
      <c r="AS38" s="609"/>
      <c r="AT38" s="609"/>
      <c r="AU38" s="609"/>
      <c r="AV38" s="609"/>
      <c r="AW38" s="609"/>
      <c r="AX38" s="609"/>
      <c r="AY38" s="609"/>
      <c r="AZ38" s="609"/>
      <c r="BA38" s="609"/>
      <c r="BB38" s="609"/>
      <c r="BC38" s="609"/>
      <c r="BD38" s="172"/>
      <c r="BE38" s="608" t="str">
        <f t="shared" si="1"/>
        <v/>
      </c>
      <c r="BF38" s="608"/>
      <c r="BG38" s="609"/>
      <c r="BH38" s="609"/>
      <c r="BI38" s="609"/>
      <c r="BJ38" s="609"/>
      <c r="BK38" s="609"/>
      <c r="BL38" s="609"/>
      <c r="BM38" s="609"/>
      <c r="BN38" s="609"/>
      <c r="BO38" s="609"/>
      <c r="BP38" s="609"/>
      <c r="BQ38" s="609"/>
      <c r="BR38" s="609"/>
      <c r="BS38" s="609"/>
      <c r="BT38" s="609"/>
      <c r="BU38" s="609"/>
      <c r="BV38" s="172"/>
      <c r="BW38" s="608">
        <f t="shared" si="2"/>
        <v>15</v>
      </c>
      <c r="BX38" s="608"/>
      <c r="BY38" s="609" t="str">
        <f>IF('各会計、関係団体の財政状況及び健全化判断比率'!B72="","",'各会計、関係団体の財政状況及び健全化判断比率'!B72)</f>
        <v>青森県交通災害共済組合</v>
      </c>
      <c r="BZ38" s="609"/>
      <c r="CA38" s="609"/>
      <c r="CB38" s="609"/>
      <c r="CC38" s="609"/>
      <c r="CD38" s="609"/>
      <c r="CE38" s="609"/>
      <c r="CF38" s="609"/>
      <c r="CG38" s="609"/>
      <c r="CH38" s="609"/>
      <c r="CI38" s="609"/>
      <c r="CJ38" s="609"/>
      <c r="CK38" s="609"/>
      <c r="CL38" s="609"/>
      <c r="CM38" s="609"/>
      <c r="CN38" s="172"/>
      <c r="CO38" s="608" t="str">
        <f t="shared" si="3"/>
        <v/>
      </c>
      <c r="CP38" s="608"/>
      <c r="CQ38" s="609" t="str">
        <f>IF('各会計、関係団体の財政状況及び健全化判断比率'!BS11="","",'各会計、関係団体の財政状況及び健全化判断比率'!BS11)</f>
        <v/>
      </c>
      <c r="CR38" s="609"/>
      <c r="CS38" s="609"/>
      <c r="CT38" s="609"/>
      <c r="CU38" s="609"/>
      <c r="CV38" s="609"/>
      <c r="CW38" s="609"/>
      <c r="CX38" s="609"/>
      <c r="CY38" s="609"/>
      <c r="CZ38" s="609"/>
      <c r="DA38" s="609"/>
      <c r="DB38" s="609"/>
      <c r="DC38" s="609"/>
      <c r="DD38" s="609"/>
      <c r="DE38" s="609"/>
      <c r="DG38" s="610" t="str">
        <f>IF('各会計、関係団体の財政状況及び健全化判断比率'!BR11="","",'各会計、関係団体の財政状況及び健全化判断比率'!BR11)</f>
        <v/>
      </c>
      <c r="DH38" s="610"/>
      <c r="DI38" s="199"/>
    </row>
    <row r="39" spans="1:113" ht="32.25" customHeight="1" x14ac:dyDescent="0.15">
      <c r="A39" s="172"/>
      <c r="B39" s="196"/>
      <c r="C39" s="608" t="str">
        <f t="shared" si="5"/>
        <v/>
      </c>
      <c r="D39" s="608"/>
      <c r="E39" s="609" t="str">
        <f>IF('各会計、関係団体の財政状況及び健全化判断比率'!B12="","",'各会計、関係団体の財政状況及び健全化判断比率'!B12)</f>
        <v/>
      </c>
      <c r="F39" s="609"/>
      <c r="G39" s="609"/>
      <c r="H39" s="609"/>
      <c r="I39" s="609"/>
      <c r="J39" s="609"/>
      <c r="K39" s="609"/>
      <c r="L39" s="609"/>
      <c r="M39" s="609"/>
      <c r="N39" s="609"/>
      <c r="O39" s="609"/>
      <c r="P39" s="609"/>
      <c r="Q39" s="609"/>
      <c r="R39" s="609"/>
      <c r="S39" s="609"/>
      <c r="T39" s="172"/>
      <c r="U39" s="608" t="str">
        <f t="shared" si="4"/>
        <v/>
      </c>
      <c r="V39" s="608"/>
      <c r="W39" s="609"/>
      <c r="X39" s="609"/>
      <c r="Y39" s="609"/>
      <c r="Z39" s="609"/>
      <c r="AA39" s="609"/>
      <c r="AB39" s="609"/>
      <c r="AC39" s="609"/>
      <c r="AD39" s="609"/>
      <c r="AE39" s="609"/>
      <c r="AF39" s="609"/>
      <c r="AG39" s="609"/>
      <c r="AH39" s="609"/>
      <c r="AI39" s="609"/>
      <c r="AJ39" s="609"/>
      <c r="AK39" s="609"/>
      <c r="AL39" s="172"/>
      <c r="AM39" s="608" t="str">
        <f t="shared" si="0"/>
        <v/>
      </c>
      <c r="AN39" s="608"/>
      <c r="AO39" s="609"/>
      <c r="AP39" s="609"/>
      <c r="AQ39" s="609"/>
      <c r="AR39" s="609"/>
      <c r="AS39" s="609"/>
      <c r="AT39" s="609"/>
      <c r="AU39" s="609"/>
      <c r="AV39" s="609"/>
      <c r="AW39" s="609"/>
      <c r="AX39" s="609"/>
      <c r="AY39" s="609"/>
      <c r="AZ39" s="609"/>
      <c r="BA39" s="609"/>
      <c r="BB39" s="609"/>
      <c r="BC39" s="609"/>
      <c r="BD39" s="172"/>
      <c r="BE39" s="608" t="str">
        <f t="shared" si="1"/>
        <v/>
      </c>
      <c r="BF39" s="608"/>
      <c r="BG39" s="609"/>
      <c r="BH39" s="609"/>
      <c r="BI39" s="609"/>
      <c r="BJ39" s="609"/>
      <c r="BK39" s="609"/>
      <c r="BL39" s="609"/>
      <c r="BM39" s="609"/>
      <c r="BN39" s="609"/>
      <c r="BO39" s="609"/>
      <c r="BP39" s="609"/>
      <c r="BQ39" s="609"/>
      <c r="BR39" s="609"/>
      <c r="BS39" s="609"/>
      <c r="BT39" s="609"/>
      <c r="BU39" s="609"/>
      <c r="BV39" s="172"/>
      <c r="BW39" s="608">
        <f t="shared" si="2"/>
        <v>16</v>
      </c>
      <c r="BX39" s="608"/>
      <c r="BY39" s="609" t="str">
        <f>IF('各会計、関係団体の財政状況及び健全化判断比率'!B73="","",'各会計、関係団体の財政状況及び健全化判断比率'!B73)</f>
        <v>青森県市町村総合事務組合</v>
      </c>
      <c r="BZ39" s="609"/>
      <c r="CA39" s="609"/>
      <c r="CB39" s="609"/>
      <c r="CC39" s="609"/>
      <c r="CD39" s="609"/>
      <c r="CE39" s="609"/>
      <c r="CF39" s="609"/>
      <c r="CG39" s="609"/>
      <c r="CH39" s="609"/>
      <c r="CI39" s="609"/>
      <c r="CJ39" s="609"/>
      <c r="CK39" s="609"/>
      <c r="CL39" s="609"/>
      <c r="CM39" s="609"/>
      <c r="CN39" s="172"/>
      <c r="CO39" s="608" t="str">
        <f t="shared" si="3"/>
        <v/>
      </c>
      <c r="CP39" s="608"/>
      <c r="CQ39" s="609" t="str">
        <f>IF('各会計、関係団体の財政状況及び健全化判断比率'!BS12="","",'各会計、関係団体の財政状況及び健全化判断比率'!BS12)</f>
        <v/>
      </c>
      <c r="CR39" s="609"/>
      <c r="CS39" s="609"/>
      <c r="CT39" s="609"/>
      <c r="CU39" s="609"/>
      <c r="CV39" s="609"/>
      <c r="CW39" s="609"/>
      <c r="CX39" s="609"/>
      <c r="CY39" s="609"/>
      <c r="CZ39" s="609"/>
      <c r="DA39" s="609"/>
      <c r="DB39" s="609"/>
      <c r="DC39" s="609"/>
      <c r="DD39" s="609"/>
      <c r="DE39" s="609"/>
      <c r="DG39" s="610" t="str">
        <f>IF('各会計、関係団体の財政状況及び健全化判断比率'!BR12="","",'各会計、関係団体の財政状況及び健全化判断比率'!BR12)</f>
        <v/>
      </c>
      <c r="DH39" s="610"/>
      <c r="DI39" s="199"/>
    </row>
    <row r="40" spans="1:113" ht="32.25" customHeight="1" x14ac:dyDescent="0.15">
      <c r="A40" s="172"/>
      <c r="B40" s="196"/>
      <c r="C40" s="608" t="str">
        <f t="shared" si="5"/>
        <v/>
      </c>
      <c r="D40" s="608"/>
      <c r="E40" s="609" t="str">
        <f>IF('各会計、関係団体の財政状況及び健全化判断比率'!B13="","",'各会計、関係団体の財政状況及び健全化判断比率'!B13)</f>
        <v/>
      </c>
      <c r="F40" s="609"/>
      <c r="G40" s="609"/>
      <c r="H40" s="609"/>
      <c r="I40" s="609"/>
      <c r="J40" s="609"/>
      <c r="K40" s="609"/>
      <c r="L40" s="609"/>
      <c r="M40" s="609"/>
      <c r="N40" s="609"/>
      <c r="O40" s="609"/>
      <c r="P40" s="609"/>
      <c r="Q40" s="609"/>
      <c r="R40" s="609"/>
      <c r="S40" s="609"/>
      <c r="T40" s="172"/>
      <c r="U40" s="608" t="str">
        <f t="shared" si="4"/>
        <v/>
      </c>
      <c r="V40" s="608"/>
      <c r="W40" s="609"/>
      <c r="X40" s="609"/>
      <c r="Y40" s="609"/>
      <c r="Z40" s="609"/>
      <c r="AA40" s="609"/>
      <c r="AB40" s="609"/>
      <c r="AC40" s="609"/>
      <c r="AD40" s="609"/>
      <c r="AE40" s="609"/>
      <c r="AF40" s="609"/>
      <c r="AG40" s="609"/>
      <c r="AH40" s="609"/>
      <c r="AI40" s="609"/>
      <c r="AJ40" s="609"/>
      <c r="AK40" s="609"/>
      <c r="AL40" s="172"/>
      <c r="AM40" s="608" t="str">
        <f t="shared" si="0"/>
        <v/>
      </c>
      <c r="AN40" s="608"/>
      <c r="AO40" s="609"/>
      <c r="AP40" s="609"/>
      <c r="AQ40" s="609"/>
      <c r="AR40" s="609"/>
      <c r="AS40" s="609"/>
      <c r="AT40" s="609"/>
      <c r="AU40" s="609"/>
      <c r="AV40" s="609"/>
      <c r="AW40" s="609"/>
      <c r="AX40" s="609"/>
      <c r="AY40" s="609"/>
      <c r="AZ40" s="609"/>
      <c r="BA40" s="609"/>
      <c r="BB40" s="609"/>
      <c r="BC40" s="609"/>
      <c r="BD40" s="172"/>
      <c r="BE40" s="608" t="str">
        <f t="shared" si="1"/>
        <v/>
      </c>
      <c r="BF40" s="608"/>
      <c r="BG40" s="609"/>
      <c r="BH40" s="609"/>
      <c r="BI40" s="609"/>
      <c r="BJ40" s="609"/>
      <c r="BK40" s="609"/>
      <c r="BL40" s="609"/>
      <c r="BM40" s="609"/>
      <c r="BN40" s="609"/>
      <c r="BO40" s="609"/>
      <c r="BP40" s="609"/>
      <c r="BQ40" s="609"/>
      <c r="BR40" s="609"/>
      <c r="BS40" s="609"/>
      <c r="BT40" s="609"/>
      <c r="BU40" s="609"/>
      <c r="BV40" s="172"/>
      <c r="BW40" s="608" t="str">
        <f t="shared" si="2"/>
        <v/>
      </c>
      <c r="BX40" s="608"/>
      <c r="BY40" s="609" t="str">
        <f>IF('各会計、関係団体の財政状況及び健全化判断比率'!B74="","",'各会計、関係団体の財政状況及び健全化判断比率'!B74)</f>
        <v/>
      </c>
      <c r="BZ40" s="609"/>
      <c r="CA40" s="609"/>
      <c r="CB40" s="609"/>
      <c r="CC40" s="609"/>
      <c r="CD40" s="609"/>
      <c r="CE40" s="609"/>
      <c r="CF40" s="609"/>
      <c r="CG40" s="609"/>
      <c r="CH40" s="609"/>
      <c r="CI40" s="609"/>
      <c r="CJ40" s="609"/>
      <c r="CK40" s="609"/>
      <c r="CL40" s="609"/>
      <c r="CM40" s="609"/>
      <c r="CN40" s="172"/>
      <c r="CO40" s="608" t="str">
        <f t="shared" si="3"/>
        <v/>
      </c>
      <c r="CP40" s="608"/>
      <c r="CQ40" s="609" t="str">
        <f>IF('各会計、関係団体の財政状況及び健全化判断比率'!BS13="","",'各会計、関係団体の財政状況及び健全化判断比率'!BS13)</f>
        <v/>
      </c>
      <c r="CR40" s="609"/>
      <c r="CS40" s="609"/>
      <c r="CT40" s="609"/>
      <c r="CU40" s="609"/>
      <c r="CV40" s="609"/>
      <c r="CW40" s="609"/>
      <c r="CX40" s="609"/>
      <c r="CY40" s="609"/>
      <c r="CZ40" s="609"/>
      <c r="DA40" s="609"/>
      <c r="DB40" s="609"/>
      <c r="DC40" s="609"/>
      <c r="DD40" s="609"/>
      <c r="DE40" s="609"/>
      <c r="DG40" s="610" t="str">
        <f>IF('各会計、関係団体の財政状況及び健全化判断比率'!BR13="","",'各会計、関係団体の財政状況及び健全化判断比率'!BR13)</f>
        <v/>
      </c>
      <c r="DH40" s="610"/>
      <c r="DI40" s="199"/>
    </row>
    <row r="41" spans="1:113" ht="32.25" customHeight="1" x14ac:dyDescent="0.15">
      <c r="A41" s="172"/>
      <c r="B41" s="196"/>
      <c r="C41" s="608" t="str">
        <f t="shared" si="5"/>
        <v/>
      </c>
      <c r="D41" s="608"/>
      <c r="E41" s="609" t="str">
        <f>IF('各会計、関係団体の財政状況及び健全化判断比率'!B14="","",'各会計、関係団体の財政状況及び健全化判断比率'!B14)</f>
        <v/>
      </c>
      <c r="F41" s="609"/>
      <c r="G41" s="609"/>
      <c r="H41" s="609"/>
      <c r="I41" s="609"/>
      <c r="J41" s="609"/>
      <c r="K41" s="609"/>
      <c r="L41" s="609"/>
      <c r="M41" s="609"/>
      <c r="N41" s="609"/>
      <c r="O41" s="609"/>
      <c r="P41" s="609"/>
      <c r="Q41" s="609"/>
      <c r="R41" s="609"/>
      <c r="S41" s="609"/>
      <c r="T41" s="172"/>
      <c r="U41" s="608" t="str">
        <f t="shared" si="4"/>
        <v/>
      </c>
      <c r="V41" s="608"/>
      <c r="W41" s="609"/>
      <c r="X41" s="609"/>
      <c r="Y41" s="609"/>
      <c r="Z41" s="609"/>
      <c r="AA41" s="609"/>
      <c r="AB41" s="609"/>
      <c r="AC41" s="609"/>
      <c r="AD41" s="609"/>
      <c r="AE41" s="609"/>
      <c r="AF41" s="609"/>
      <c r="AG41" s="609"/>
      <c r="AH41" s="609"/>
      <c r="AI41" s="609"/>
      <c r="AJ41" s="609"/>
      <c r="AK41" s="609"/>
      <c r="AL41" s="172"/>
      <c r="AM41" s="608" t="str">
        <f t="shared" si="0"/>
        <v/>
      </c>
      <c r="AN41" s="608"/>
      <c r="AO41" s="609"/>
      <c r="AP41" s="609"/>
      <c r="AQ41" s="609"/>
      <c r="AR41" s="609"/>
      <c r="AS41" s="609"/>
      <c r="AT41" s="609"/>
      <c r="AU41" s="609"/>
      <c r="AV41" s="609"/>
      <c r="AW41" s="609"/>
      <c r="AX41" s="609"/>
      <c r="AY41" s="609"/>
      <c r="AZ41" s="609"/>
      <c r="BA41" s="609"/>
      <c r="BB41" s="609"/>
      <c r="BC41" s="609"/>
      <c r="BD41" s="172"/>
      <c r="BE41" s="608" t="str">
        <f t="shared" si="1"/>
        <v/>
      </c>
      <c r="BF41" s="608"/>
      <c r="BG41" s="609"/>
      <c r="BH41" s="609"/>
      <c r="BI41" s="609"/>
      <c r="BJ41" s="609"/>
      <c r="BK41" s="609"/>
      <c r="BL41" s="609"/>
      <c r="BM41" s="609"/>
      <c r="BN41" s="609"/>
      <c r="BO41" s="609"/>
      <c r="BP41" s="609"/>
      <c r="BQ41" s="609"/>
      <c r="BR41" s="609"/>
      <c r="BS41" s="609"/>
      <c r="BT41" s="609"/>
      <c r="BU41" s="609"/>
      <c r="BV41" s="172"/>
      <c r="BW41" s="608" t="str">
        <f t="shared" si="2"/>
        <v/>
      </c>
      <c r="BX41" s="608"/>
      <c r="BY41" s="609" t="str">
        <f>IF('各会計、関係団体の財政状況及び健全化判断比率'!B75="","",'各会計、関係団体の財政状況及び健全化判断比率'!B75)</f>
        <v/>
      </c>
      <c r="BZ41" s="609"/>
      <c r="CA41" s="609"/>
      <c r="CB41" s="609"/>
      <c r="CC41" s="609"/>
      <c r="CD41" s="609"/>
      <c r="CE41" s="609"/>
      <c r="CF41" s="609"/>
      <c r="CG41" s="609"/>
      <c r="CH41" s="609"/>
      <c r="CI41" s="609"/>
      <c r="CJ41" s="609"/>
      <c r="CK41" s="609"/>
      <c r="CL41" s="609"/>
      <c r="CM41" s="609"/>
      <c r="CN41" s="172"/>
      <c r="CO41" s="608" t="str">
        <f t="shared" si="3"/>
        <v/>
      </c>
      <c r="CP41" s="608"/>
      <c r="CQ41" s="609" t="str">
        <f>IF('各会計、関係団体の財政状況及び健全化判断比率'!BS14="","",'各会計、関係団体の財政状況及び健全化判断比率'!BS14)</f>
        <v/>
      </c>
      <c r="CR41" s="609"/>
      <c r="CS41" s="609"/>
      <c r="CT41" s="609"/>
      <c r="CU41" s="609"/>
      <c r="CV41" s="609"/>
      <c r="CW41" s="609"/>
      <c r="CX41" s="609"/>
      <c r="CY41" s="609"/>
      <c r="CZ41" s="609"/>
      <c r="DA41" s="609"/>
      <c r="DB41" s="609"/>
      <c r="DC41" s="609"/>
      <c r="DD41" s="609"/>
      <c r="DE41" s="609"/>
      <c r="DG41" s="610" t="str">
        <f>IF('各会計、関係団体の財政状況及び健全化判断比率'!BR14="","",'各会計、関係団体の財政状況及び健全化判断比率'!BR14)</f>
        <v/>
      </c>
      <c r="DH41" s="610"/>
      <c r="DI41" s="199"/>
    </row>
    <row r="42" spans="1:113" ht="32.25" customHeight="1" x14ac:dyDescent="0.15">
      <c r="B42" s="196"/>
      <c r="C42" s="608" t="str">
        <f t="shared" si="5"/>
        <v/>
      </c>
      <c r="D42" s="608"/>
      <c r="E42" s="609" t="str">
        <f>IF('各会計、関係団体の財政状況及び健全化判断比率'!B15="","",'各会計、関係団体の財政状況及び健全化判断比率'!B15)</f>
        <v/>
      </c>
      <c r="F42" s="609"/>
      <c r="G42" s="609"/>
      <c r="H42" s="609"/>
      <c r="I42" s="609"/>
      <c r="J42" s="609"/>
      <c r="K42" s="609"/>
      <c r="L42" s="609"/>
      <c r="M42" s="609"/>
      <c r="N42" s="609"/>
      <c r="O42" s="609"/>
      <c r="P42" s="609"/>
      <c r="Q42" s="609"/>
      <c r="R42" s="609"/>
      <c r="S42" s="609"/>
      <c r="T42" s="172"/>
      <c r="U42" s="608" t="str">
        <f t="shared" si="4"/>
        <v/>
      </c>
      <c r="V42" s="608"/>
      <c r="W42" s="609"/>
      <c r="X42" s="609"/>
      <c r="Y42" s="609"/>
      <c r="Z42" s="609"/>
      <c r="AA42" s="609"/>
      <c r="AB42" s="609"/>
      <c r="AC42" s="609"/>
      <c r="AD42" s="609"/>
      <c r="AE42" s="609"/>
      <c r="AF42" s="609"/>
      <c r="AG42" s="609"/>
      <c r="AH42" s="609"/>
      <c r="AI42" s="609"/>
      <c r="AJ42" s="609"/>
      <c r="AK42" s="609"/>
      <c r="AL42" s="172"/>
      <c r="AM42" s="608" t="str">
        <f t="shared" si="0"/>
        <v/>
      </c>
      <c r="AN42" s="608"/>
      <c r="AO42" s="609"/>
      <c r="AP42" s="609"/>
      <c r="AQ42" s="609"/>
      <c r="AR42" s="609"/>
      <c r="AS42" s="609"/>
      <c r="AT42" s="609"/>
      <c r="AU42" s="609"/>
      <c r="AV42" s="609"/>
      <c r="AW42" s="609"/>
      <c r="AX42" s="609"/>
      <c r="AY42" s="609"/>
      <c r="AZ42" s="609"/>
      <c r="BA42" s="609"/>
      <c r="BB42" s="609"/>
      <c r="BC42" s="609"/>
      <c r="BD42" s="172"/>
      <c r="BE42" s="608" t="str">
        <f t="shared" si="1"/>
        <v/>
      </c>
      <c r="BF42" s="608"/>
      <c r="BG42" s="609"/>
      <c r="BH42" s="609"/>
      <c r="BI42" s="609"/>
      <c r="BJ42" s="609"/>
      <c r="BK42" s="609"/>
      <c r="BL42" s="609"/>
      <c r="BM42" s="609"/>
      <c r="BN42" s="609"/>
      <c r="BO42" s="609"/>
      <c r="BP42" s="609"/>
      <c r="BQ42" s="609"/>
      <c r="BR42" s="609"/>
      <c r="BS42" s="609"/>
      <c r="BT42" s="609"/>
      <c r="BU42" s="609"/>
      <c r="BV42" s="172"/>
      <c r="BW42" s="608" t="str">
        <f t="shared" si="2"/>
        <v/>
      </c>
      <c r="BX42" s="608"/>
      <c r="BY42" s="609" t="str">
        <f>IF('各会計、関係団体の財政状況及び健全化判断比率'!B76="","",'各会計、関係団体の財政状況及び健全化判断比率'!B76)</f>
        <v/>
      </c>
      <c r="BZ42" s="609"/>
      <c r="CA42" s="609"/>
      <c r="CB42" s="609"/>
      <c r="CC42" s="609"/>
      <c r="CD42" s="609"/>
      <c r="CE42" s="609"/>
      <c r="CF42" s="609"/>
      <c r="CG42" s="609"/>
      <c r="CH42" s="609"/>
      <c r="CI42" s="609"/>
      <c r="CJ42" s="609"/>
      <c r="CK42" s="609"/>
      <c r="CL42" s="609"/>
      <c r="CM42" s="609"/>
      <c r="CN42" s="172"/>
      <c r="CO42" s="608" t="str">
        <f t="shared" si="3"/>
        <v/>
      </c>
      <c r="CP42" s="608"/>
      <c r="CQ42" s="609" t="str">
        <f>IF('各会計、関係団体の財政状況及び健全化判断比率'!BS15="","",'各会計、関係団体の財政状況及び健全化判断比率'!BS15)</f>
        <v/>
      </c>
      <c r="CR42" s="609"/>
      <c r="CS42" s="609"/>
      <c r="CT42" s="609"/>
      <c r="CU42" s="609"/>
      <c r="CV42" s="609"/>
      <c r="CW42" s="609"/>
      <c r="CX42" s="609"/>
      <c r="CY42" s="609"/>
      <c r="CZ42" s="609"/>
      <c r="DA42" s="609"/>
      <c r="DB42" s="609"/>
      <c r="DC42" s="609"/>
      <c r="DD42" s="609"/>
      <c r="DE42" s="609"/>
      <c r="DG42" s="610" t="str">
        <f>IF('各会計、関係団体の財政状況及び健全化判断比率'!BR15="","",'各会計、関係団体の財政状況及び健全化判断比率'!BR15)</f>
        <v/>
      </c>
      <c r="DH42" s="610"/>
      <c r="DI42" s="199"/>
    </row>
    <row r="43" spans="1:113" ht="32.25" customHeight="1" x14ac:dyDescent="0.15">
      <c r="B43" s="196"/>
      <c r="C43" s="608" t="str">
        <f t="shared" si="5"/>
        <v/>
      </c>
      <c r="D43" s="608"/>
      <c r="E43" s="609" t="str">
        <f>IF('各会計、関係団体の財政状況及び健全化判断比率'!B16="","",'各会計、関係団体の財政状況及び健全化判断比率'!B16)</f>
        <v/>
      </c>
      <c r="F43" s="609"/>
      <c r="G43" s="609"/>
      <c r="H43" s="609"/>
      <c r="I43" s="609"/>
      <c r="J43" s="609"/>
      <c r="K43" s="609"/>
      <c r="L43" s="609"/>
      <c r="M43" s="609"/>
      <c r="N43" s="609"/>
      <c r="O43" s="609"/>
      <c r="P43" s="609"/>
      <c r="Q43" s="609"/>
      <c r="R43" s="609"/>
      <c r="S43" s="609"/>
      <c r="T43" s="172"/>
      <c r="U43" s="608" t="str">
        <f t="shared" si="4"/>
        <v/>
      </c>
      <c r="V43" s="608"/>
      <c r="W43" s="609"/>
      <c r="X43" s="609"/>
      <c r="Y43" s="609"/>
      <c r="Z43" s="609"/>
      <c r="AA43" s="609"/>
      <c r="AB43" s="609"/>
      <c r="AC43" s="609"/>
      <c r="AD43" s="609"/>
      <c r="AE43" s="609"/>
      <c r="AF43" s="609"/>
      <c r="AG43" s="609"/>
      <c r="AH43" s="609"/>
      <c r="AI43" s="609"/>
      <c r="AJ43" s="609"/>
      <c r="AK43" s="609"/>
      <c r="AL43" s="172"/>
      <c r="AM43" s="608" t="str">
        <f t="shared" si="0"/>
        <v/>
      </c>
      <c r="AN43" s="608"/>
      <c r="AO43" s="609"/>
      <c r="AP43" s="609"/>
      <c r="AQ43" s="609"/>
      <c r="AR43" s="609"/>
      <c r="AS43" s="609"/>
      <c r="AT43" s="609"/>
      <c r="AU43" s="609"/>
      <c r="AV43" s="609"/>
      <c r="AW43" s="609"/>
      <c r="AX43" s="609"/>
      <c r="AY43" s="609"/>
      <c r="AZ43" s="609"/>
      <c r="BA43" s="609"/>
      <c r="BB43" s="609"/>
      <c r="BC43" s="609"/>
      <c r="BD43" s="172"/>
      <c r="BE43" s="608" t="str">
        <f t="shared" si="1"/>
        <v/>
      </c>
      <c r="BF43" s="608"/>
      <c r="BG43" s="609"/>
      <c r="BH43" s="609"/>
      <c r="BI43" s="609"/>
      <c r="BJ43" s="609"/>
      <c r="BK43" s="609"/>
      <c r="BL43" s="609"/>
      <c r="BM43" s="609"/>
      <c r="BN43" s="609"/>
      <c r="BO43" s="609"/>
      <c r="BP43" s="609"/>
      <c r="BQ43" s="609"/>
      <c r="BR43" s="609"/>
      <c r="BS43" s="609"/>
      <c r="BT43" s="609"/>
      <c r="BU43" s="609"/>
      <c r="BV43" s="172"/>
      <c r="BW43" s="608" t="str">
        <f t="shared" si="2"/>
        <v/>
      </c>
      <c r="BX43" s="608"/>
      <c r="BY43" s="609" t="str">
        <f>IF('各会計、関係団体の財政状況及び健全化判断比率'!B77="","",'各会計、関係団体の財政状況及び健全化判断比率'!B77)</f>
        <v/>
      </c>
      <c r="BZ43" s="609"/>
      <c r="CA43" s="609"/>
      <c r="CB43" s="609"/>
      <c r="CC43" s="609"/>
      <c r="CD43" s="609"/>
      <c r="CE43" s="609"/>
      <c r="CF43" s="609"/>
      <c r="CG43" s="609"/>
      <c r="CH43" s="609"/>
      <c r="CI43" s="609"/>
      <c r="CJ43" s="609"/>
      <c r="CK43" s="609"/>
      <c r="CL43" s="609"/>
      <c r="CM43" s="609"/>
      <c r="CN43" s="172"/>
      <c r="CO43" s="608" t="str">
        <f t="shared" si="3"/>
        <v/>
      </c>
      <c r="CP43" s="608"/>
      <c r="CQ43" s="609" t="str">
        <f>IF('各会計、関係団体の財政状況及び健全化判断比率'!BS16="","",'各会計、関係団体の財政状況及び健全化判断比率'!BS16)</f>
        <v/>
      </c>
      <c r="CR43" s="609"/>
      <c r="CS43" s="609"/>
      <c r="CT43" s="609"/>
      <c r="CU43" s="609"/>
      <c r="CV43" s="609"/>
      <c r="CW43" s="609"/>
      <c r="CX43" s="609"/>
      <c r="CY43" s="609"/>
      <c r="CZ43" s="609"/>
      <c r="DA43" s="609"/>
      <c r="DB43" s="609"/>
      <c r="DC43" s="609"/>
      <c r="DD43" s="609"/>
      <c r="DE43" s="609"/>
      <c r="DG43" s="610" t="str">
        <f>IF('各会計、関係団体の財政状況及び健全化判断比率'!BR16="","",'各会計、関係団体の財政状況及び健全化判断比率'!BR16)</f>
        <v/>
      </c>
      <c r="DH43" s="610"/>
      <c r="DI43" s="199"/>
    </row>
    <row r="44" spans="1:113" ht="13.5" customHeight="1" thickBot="1" x14ac:dyDescent="0.2">
      <c r="B44" s="200"/>
      <c r="C44" s="201"/>
      <c r="D44" s="201"/>
      <c r="E44" s="201"/>
      <c r="F44" s="201"/>
      <c r="G44" s="201"/>
      <c r="H44" s="201"/>
      <c r="I44" s="201"/>
      <c r="J44" s="201"/>
      <c r="K44" s="201"/>
      <c r="L44" s="201"/>
      <c r="M44" s="201"/>
      <c r="N44" s="201"/>
      <c r="O44" s="201"/>
      <c r="P44" s="201"/>
      <c r="Q44" s="201"/>
      <c r="R44" s="201"/>
      <c r="S44" s="201"/>
      <c r="T44" s="201"/>
      <c r="U44" s="201"/>
      <c r="V44" s="201"/>
      <c r="W44" s="201"/>
      <c r="X44" s="201"/>
      <c r="Y44" s="201"/>
      <c r="Z44" s="201"/>
      <c r="AA44" s="201"/>
      <c r="AB44" s="201"/>
      <c r="AC44" s="201"/>
      <c r="AD44" s="201"/>
      <c r="AE44" s="201"/>
      <c r="AF44" s="201"/>
      <c r="AG44" s="201"/>
      <c r="AH44" s="201"/>
      <c r="AI44" s="201"/>
      <c r="AJ44" s="201"/>
      <c r="AK44" s="201"/>
      <c r="AL44" s="201"/>
      <c r="AM44" s="201"/>
      <c r="AN44" s="201"/>
      <c r="AO44" s="201"/>
      <c r="AP44" s="201"/>
      <c r="AQ44" s="201"/>
      <c r="AR44" s="201"/>
      <c r="AS44" s="201"/>
      <c r="AT44" s="201"/>
      <c r="AU44" s="201"/>
      <c r="AV44" s="201"/>
      <c r="AW44" s="201"/>
      <c r="AX44" s="201"/>
      <c r="AY44" s="201"/>
      <c r="AZ44" s="201"/>
      <c r="BA44" s="201"/>
      <c r="BB44" s="201"/>
      <c r="BC44" s="201"/>
      <c r="BD44" s="201"/>
      <c r="BE44" s="201"/>
      <c r="BF44" s="201"/>
      <c r="BG44" s="201"/>
      <c r="BH44" s="201"/>
      <c r="BI44" s="201"/>
      <c r="BJ44" s="201"/>
      <c r="BK44" s="201"/>
      <c r="BL44" s="201"/>
      <c r="BM44" s="201"/>
      <c r="BN44" s="201"/>
      <c r="BO44" s="201"/>
      <c r="BP44" s="201"/>
      <c r="BQ44" s="201"/>
      <c r="BR44" s="201"/>
      <c r="BS44" s="201"/>
      <c r="BT44" s="201"/>
      <c r="BU44" s="201"/>
      <c r="BV44" s="201"/>
      <c r="BW44" s="201"/>
      <c r="BX44" s="201"/>
      <c r="BY44" s="201"/>
      <c r="BZ44" s="201"/>
      <c r="CA44" s="201"/>
      <c r="CB44" s="201"/>
      <c r="CC44" s="201"/>
      <c r="CD44" s="201"/>
      <c r="CE44" s="201"/>
      <c r="CF44" s="201"/>
      <c r="CG44" s="201"/>
      <c r="CH44" s="201"/>
      <c r="CI44" s="201"/>
      <c r="CJ44" s="201"/>
      <c r="CK44" s="201"/>
      <c r="CL44" s="201"/>
      <c r="CM44" s="201"/>
      <c r="CN44" s="201"/>
      <c r="CO44" s="201"/>
      <c r="CP44" s="201"/>
      <c r="CQ44" s="201"/>
      <c r="CR44" s="201"/>
      <c r="CS44" s="201"/>
      <c r="CT44" s="201"/>
      <c r="CU44" s="201"/>
      <c r="CV44" s="201"/>
      <c r="CW44" s="201"/>
      <c r="CX44" s="201"/>
      <c r="CY44" s="201"/>
      <c r="CZ44" s="201"/>
      <c r="DA44" s="201"/>
      <c r="DB44" s="201"/>
      <c r="DC44" s="201"/>
      <c r="DD44" s="201"/>
      <c r="DE44" s="201"/>
      <c r="DF44" s="201"/>
      <c r="DG44" s="201"/>
      <c r="DH44" s="201"/>
      <c r="DI44" s="202"/>
    </row>
    <row r="45" spans="1:113" x14ac:dyDescent="0.15"/>
    <row r="46" spans="1:113" x14ac:dyDescent="0.15">
      <c r="B46" s="171" t="s">
        <v>216</v>
      </c>
      <c r="E46" s="611" t="s">
        <v>217</v>
      </c>
      <c r="F46" s="611"/>
      <c r="G46" s="611"/>
      <c r="H46" s="611"/>
      <c r="I46" s="611"/>
      <c r="J46" s="611"/>
      <c r="K46" s="611"/>
      <c r="L46" s="611"/>
      <c r="M46" s="611"/>
      <c r="N46" s="611"/>
      <c r="O46" s="611"/>
      <c r="P46" s="611"/>
      <c r="Q46" s="611"/>
      <c r="R46" s="611"/>
      <c r="S46" s="611"/>
      <c r="T46" s="611"/>
      <c r="U46" s="611"/>
      <c r="V46" s="611"/>
      <c r="W46" s="611"/>
      <c r="X46" s="611"/>
      <c r="Y46" s="611"/>
      <c r="Z46" s="611"/>
      <c r="AA46" s="611"/>
      <c r="AB46" s="611"/>
      <c r="AC46" s="611"/>
      <c r="AD46" s="611"/>
      <c r="AE46" s="611"/>
      <c r="AF46" s="611"/>
      <c r="AG46" s="611"/>
      <c r="AH46" s="611"/>
      <c r="AI46" s="611"/>
      <c r="AJ46" s="611"/>
      <c r="AK46" s="611"/>
      <c r="AL46" s="611"/>
      <c r="AM46" s="611"/>
      <c r="AN46" s="611"/>
      <c r="AO46" s="611"/>
      <c r="AP46" s="611"/>
      <c r="AQ46" s="611"/>
      <c r="AR46" s="611"/>
      <c r="AS46" s="611"/>
      <c r="AT46" s="611"/>
      <c r="AU46" s="611"/>
      <c r="AV46" s="611"/>
      <c r="AW46" s="611"/>
      <c r="AX46" s="611"/>
      <c r="AY46" s="611"/>
      <c r="AZ46" s="611"/>
      <c r="BA46" s="611"/>
      <c r="BB46" s="611"/>
      <c r="BC46" s="611"/>
      <c r="BD46" s="611"/>
      <c r="BE46" s="611"/>
      <c r="BF46" s="611"/>
      <c r="BG46" s="611"/>
      <c r="BH46" s="611"/>
      <c r="BI46" s="611"/>
      <c r="BJ46" s="611"/>
      <c r="BK46" s="611"/>
      <c r="BL46" s="611"/>
      <c r="BM46" s="611"/>
      <c r="BN46" s="611"/>
      <c r="BO46" s="611"/>
      <c r="BP46" s="611"/>
      <c r="BQ46" s="611"/>
      <c r="BR46" s="611"/>
      <c r="BS46" s="611"/>
      <c r="BT46" s="611"/>
      <c r="BU46" s="611"/>
      <c r="BV46" s="611"/>
      <c r="BW46" s="611"/>
      <c r="BX46" s="611"/>
      <c r="BY46" s="611"/>
      <c r="BZ46" s="611"/>
      <c r="CA46" s="611"/>
      <c r="CB46" s="611"/>
      <c r="CC46" s="611"/>
      <c r="CD46" s="611"/>
      <c r="CE46" s="611"/>
      <c r="CF46" s="611"/>
      <c r="CG46" s="611"/>
      <c r="CH46" s="611"/>
      <c r="CI46" s="611"/>
      <c r="CJ46" s="611"/>
      <c r="CK46" s="611"/>
      <c r="CL46" s="611"/>
      <c r="CM46" s="611"/>
      <c r="CN46" s="611"/>
      <c r="CO46" s="611"/>
      <c r="CP46" s="611"/>
      <c r="CQ46" s="611"/>
      <c r="CR46" s="611"/>
      <c r="CS46" s="611"/>
      <c r="CT46" s="611"/>
      <c r="CU46" s="611"/>
      <c r="CV46" s="611"/>
      <c r="CW46" s="611"/>
      <c r="CX46" s="611"/>
      <c r="CY46" s="611"/>
      <c r="CZ46" s="611"/>
      <c r="DA46" s="611"/>
      <c r="DB46" s="611"/>
      <c r="DC46" s="611"/>
      <c r="DD46" s="611"/>
      <c r="DE46" s="611"/>
      <c r="DF46" s="611"/>
      <c r="DG46" s="611"/>
      <c r="DH46" s="611"/>
      <c r="DI46" s="611"/>
    </row>
    <row r="47" spans="1:113" x14ac:dyDescent="0.15">
      <c r="E47" s="611" t="s">
        <v>218</v>
      </c>
      <c r="F47" s="611"/>
      <c r="G47" s="611"/>
      <c r="H47" s="611"/>
      <c r="I47" s="611"/>
      <c r="J47" s="611"/>
      <c r="K47" s="611"/>
      <c r="L47" s="611"/>
      <c r="M47" s="611"/>
      <c r="N47" s="611"/>
      <c r="O47" s="611"/>
      <c r="P47" s="611"/>
      <c r="Q47" s="611"/>
      <c r="R47" s="611"/>
      <c r="S47" s="611"/>
      <c r="T47" s="611"/>
      <c r="U47" s="611"/>
      <c r="V47" s="611"/>
      <c r="W47" s="611"/>
      <c r="X47" s="611"/>
      <c r="Y47" s="611"/>
      <c r="Z47" s="611"/>
      <c r="AA47" s="611"/>
      <c r="AB47" s="611"/>
      <c r="AC47" s="611"/>
      <c r="AD47" s="611"/>
      <c r="AE47" s="611"/>
      <c r="AF47" s="611"/>
      <c r="AG47" s="611"/>
      <c r="AH47" s="611"/>
      <c r="AI47" s="611"/>
      <c r="AJ47" s="611"/>
      <c r="AK47" s="611"/>
      <c r="AL47" s="611"/>
      <c r="AM47" s="611"/>
      <c r="AN47" s="611"/>
      <c r="AO47" s="611"/>
      <c r="AP47" s="611"/>
      <c r="AQ47" s="611"/>
      <c r="AR47" s="611"/>
      <c r="AS47" s="611"/>
      <c r="AT47" s="611"/>
      <c r="AU47" s="611"/>
      <c r="AV47" s="611"/>
      <c r="AW47" s="611"/>
      <c r="AX47" s="611"/>
      <c r="AY47" s="611"/>
      <c r="AZ47" s="611"/>
      <c r="BA47" s="611"/>
      <c r="BB47" s="611"/>
      <c r="BC47" s="611"/>
      <c r="BD47" s="611"/>
      <c r="BE47" s="611"/>
      <c r="BF47" s="611"/>
      <c r="BG47" s="611"/>
      <c r="BH47" s="611"/>
      <c r="BI47" s="611"/>
      <c r="BJ47" s="611"/>
      <c r="BK47" s="611"/>
      <c r="BL47" s="611"/>
      <c r="BM47" s="611"/>
      <c r="BN47" s="611"/>
      <c r="BO47" s="611"/>
      <c r="BP47" s="611"/>
      <c r="BQ47" s="611"/>
      <c r="BR47" s="611"/>
      <c r="BS47" s="611"/>
      <c r="BT47" s="611"/>
      <c r="BU47" s="611"/>
      <c r="BV47" s="611"/>
      <c r="BW47" s="611"/>
      <c r="BX47" s="611"/>
      <c r="BY47" s="611"/>
      <c r="BZ47" s="611"/>
      <c r="CA47" s="611"/>
      <c r="CB47" s="611"/>
      <c r="CC47" s="611"/>
      <c r="CD47" s="611"/>
      <c r="CE47" s="611"/>
      <c r="CF47" s="611"/>
      <c r="CG47" s="611"/>
      <c r="CH47" s="611"/>
      <c r="CI47" s="611"/>
      <c r="CJ47" s="611"/>
      <c r="CK47" s="611"/>
      <c r="CL47" s="611"/>
      <c r="CM47" s="611"/>
      <c r="CN47" s="611"/>
      <c r="CO47" s="611"/>
      <c r="CP47" s="611"/>
      <c r="CQ47" s="611"/>
      <c r="CR47" s="611"/>
      <c r="CS47" s="611"/>
      <c r="CT47" s="611"/>
      <c r="CU47" s="611"/>
      <c r="CV47" s="611"/>
      <c r="CW47" s="611"/>
      <c r="CX47" s="611"/>
      <c r="CY47" s="611"/>
      <c r="CZ47" s="611"/>
      <c r="DA47" s="611"/>
      <c r="DB47" s="611"/>
      <c r="DC47" s="611"/>
      <c r="DD47" s="611"/>
      <c r="DE47" s="611"/>
      <c r="DF47" s="611"/>
      <c r="DG47" s="611"/>
      <c r="DH47" s="611"/>
      <c r="DI47" s="611"/>
    </row>
    <row r="48" spans="1:113" x14ac:dyDescent="0.15">
      <c r="E48" s="611" t="s">
        <v>219</v>
      </c>
      <c r="F48" s="611"/>
      <c r="G48" s="611"/>
      <c r="H48" s="611"/>
      <c r="I48" s="611"/>
      <c r="J48" s="611"/>
      <c r="K48" s="611"/>
      <c r="L48" s="611"/>
      <c r="M48" s="611"/>
      <c r="N48" s="611"/>
      <c r="O48" s="611"/>
      <c r="P48" s="611"/>
      <c r="Q48" s="611"/>
      <c r="R48" s="611"/>
      <c r="S48" s="611"/>
      <c r="T48" s="611"/>
      <c r="U48" s="611"/>
      <c r="V48" s="611"/>
      <c r="W48" s="611"/>
      <c r="X48" s="611"/>
      <c r="Y48" s="611"/>
      <c r="Z48" s="611"/>
      <c r="AA48" s="611"/>
      <c r="AB48" s="611"/>
      <c r="AC48" s="611"/>
      <c r="AD48" s="611"/>
      <c r="AE48" s="611"/>
      <c r="AF48" s="611"/>
      <c r="AG48" s="611"/>
      <c r="AH48" s="611"/>
      <c r="AI48" s="611"/>
      <c r="AJ48" s="611"/>
      <c r="AK48" s="611"/>
      <c r="AL48" s="611"/>
      <c r="AM48" s="611"/>
      <c r="AN48" s="611"/>
      <c r="AO48" s="611"/>
      <c r="AP48" s="611"/>
      <c r="AQ48" s="611"/>
      <c r="AR48" s="611"/>
      <c r="AS48" s="611"/>
      <c r="AT48" s="611"/>
      <c r="AU48" s="611"/>
      <c r="AV48" s="611"/>
      <c r="AW48" s="611"/>
      <c r="AX48" s="611"/>
      <c r="AY48" s="611"/>
      <c r="AZ48" s="611"/>
      <c r="BA48" s="611"/>
      <c r="BB48" s="611"/>
      <c r="BC48" s="611"/>
      <c r="BD48" s="611"/>
      <c r="BE48" s="611"/>
      <c r="BF48" s="611"/>
      <c r="BG48" s="611"/>
      <c r="BH48" s="611"/>
      <c r="BI48" s="611"/>
      <c r="BJ48" s="611"/>
      <c r="BK48" s="611"/>
      <c r="BL48" s="611"/>
      <c r="BM48" s="611"/>
      <c r="BN48" s="611"/>
      <c r="BO48" s="611"/>
      <c r="BP48" s="611"/>
      <c r="BQ48" s="611"/>
      <c r="BR48" s="611"/>
      <c r="BS48" s="611"/>
      <c r="BT48" s="611"/>
      <c r="BU48" s="611"/>
      <c r="BV48" s="611"/>
      <c r="BW48" s="611"/>
      <c r="BX48" s="611"/>
      <c r="BY48" s="611"/>
      <c r="BZ48" s="611"/>
      <c r="CA48" s="611"/>
      <c r="CB48" s="611"/>
      <c r="CC48" s="611"/>
      <c r="CD48" s="611"/>
      <c r="CE48" s="611"/>
      <c r="CF48" s="611"/>
      <c r="CG48" s="611"/>
      <c r="CH48" s="611"/>
      <c r="CI48" s="611"/>
      <c r="CJ48" s="611"/>
      <c r="CK48" s="611"/>
      <c r="CL48" s="611"/>
      <c r="CM48" s="611"/>
      <c r="CN48" s="611"/>
      <c r="CO48" s="611"/>
      <c r="CP48" s="611"/>
      <c r="CQ48" s="611"/>
      <c r="CR48" s="611"/>
      <c r="CS48" s="611"/>
      <c r="CT48" s="611"/>
      <c r="CU48" s="611"/>
      <c r="CV48" s="611"/>
      <c r="CW48" s="611"/>
      <c r="CX48" s="611"/>
      <c r="CY48" s="611"/>
      <c r="CZ48" s="611"/>
      <c r="DA48" s="611"/>
      <c r="DB48" s="611"/>
      <c r="DC48" s="611"/>
      <c r="DD48" s="611"/>
      <c r="DE48" s="611"/>
      <c r="DF48" s="611"/>
      <c r="DG48" s="611"/>
      <c r="DH48" s="611"/>
      <c r="DI48" s="611"/>
    </row>
    <row r="49" spans="5:113" x14ac:dyDescent="0.15">
      <c r="E49" s="612" t="s">
        <v>220</v>
      </c>
      <c r="F49" s="612"/>
      <c r="G49" s="612"/>
      <c r="H49" s="612"/>
      <c r="I49" s="612"/>
      <c r="J49" s="612"/>
      <c r="K49" s="612"/>
      <c r="L49" s="612"/>
      <c r="M49" s="612"/>
      <c r="N49" s="612"/>
      <c r="O49" s="612"/>
      <c r="P49" s="612"/>
      <c r="Q49" s="612"/>
      <c r="R49" s="612"/>
      <c r="S49" s="612"/>
      <c r="T49" s="612"/>
      <c r="U49" s="612"/>
      <c r="V49" s="612"/>
      <c r="W49" s="612"/>
      <c r="X49" s="612"/>
      <c r="Y49" s="612"/>
      <c r="Z49" s="612"/>
      <c r="AA49" s="612"/>
      <c r="AB49" s="612"/>
      <c r="AC49" s="612"/>
      <c r="AD49" s="612"/>
      <c r="AE49" s="612"/>
      <c r="AF49" s="612"/>
      <c r="AG49" s="612"/>
      <c r="AH49" s="612"/>
      <c r="AI49" s="612"/>
      <c r="AJ49" s="612"/>
      <c r="AK49" s="612"/>
      <c r="AL49" s="612"/>
      <c r="AM49" s="612"/>
      <c r="AN49" s="612"/>
      <c r="AO49" s="612"/>
      <c r="AP49" s="612"/>
      <c r="AQ49" s="612"/>
      <c r="AR49" s="612"/>
      <c r="AS49" s="612"/>
      <c r="AT49" s="612"/>
      <c r="AU49" s="612"/>
      <c r="AV49" s="612"/>
      <c r="AW49" s="612"/>
      <c r="AX49" s="612"/>
      <c r="AY49" s="612"/>
      <c r="AZ49" s="612"/>
      <c r="BA49" s="612"/>
      <c r="BB49" s="612"/>
      <c r="BC49" s="612"/>
      <c r="BD49" s="612"/>
      <c r="BE49" s="612"/>
      <c r="BF49" s="612"/>
      <c r="BG49" s="612"/>
      <c r="BH49" s="612"/>
      <c r="BI49" s="612"/>
      <c r="BJ49" s="612"/>
      <c r="BK49" s="612"/>
      <c r="BL49" s="612"/>
      <c r="BM49" s="612"/>
      <c r="BN49" s="612"/>
      <c r="BO49" s="612"/>
      <c r="BP49" s="612"/>
      <c r="BQ49" s="612"/>
      <c r="BR49" s="612"/>
      <c r="BS49" s="612"/>
      <c r="BT49" s="612"/>
      <c r="BU49" s="612"/>
      <c r="BV49" s="612"/>
      <c r="BW49" s="612"/>
      <c r="BX49" s="612"/>
      <c r="BY49" s="612"/>
      <c r="BZ49" s="612"/>
      <c r="CA49" s="612"/>
      <c r="CB49" s="612"/>
      <c r="CC49" s="612"/>
      <c r="CD49" s="612"/>
      <c r="CE49" s="612"/>
      <c r="CF49" s="612"/>
      <c r="CG49" s="612"/>
      <c r="CH49" s="612"/>
      <c r="CI49" s="612"/>
      <c r="CJ49" s="612"/>
      <c r="CK49" s="612"/>
      <c r="CL49" s="612"/>
      <c r="CM49" s="612"/>
      <c r="CN49" s="612"/>
      <c r="CO49" s="612"/>
      <c r="CP49" s="612"/>
      <c r="CQ49" s="612"/>
      <c r="CR49" s="612"/>
      <c r="CS49" s="612"/>
      <c r="CT49" s="612"/>
      <c r="CU49" s="612"/>
      <c r="CV49" s="612"/>
      <c r="CW49" s="612"/>
      <c r="CX49" s="612"/>
      <c r="CY49" s="612"/>
      <c r="CZ49" s="612"/>
      <c r="DA49" s="612"/>
      <c r="DB49" s="612"/>
      <c r="DC49" s="612"/>
      <c r="DD49" s="612"/>
      <c r="DE49" s="612"/>
      <c r="DF49" s="612"/>
      <c r="DG49" s="612"/>
      <c r="DH49" s="612"/>
      <c r="DI49" s="612"/>
    </row>
    <row r="50" spans="5:113" x14ac:dyDescent="0.15">
      <c r="E50" s="611" t="s">
        <v>221</v>
      </c>
      <c r="F50" s="611"/>
      <c r="G50" s="611"/>
      <c r="H50" s="611"/>
      <c r="I50" s="611"/>
      <c r="J50" s="611"/>
      <c r="K50" s="611"/>
      <c r="L50" s="611"/>
      <c r="M50" s="611"/>
      <c r="N50" s="611"/>
      <c r="O50" s="611"/>
      <c r="P50" s="611"/>
      <c r="Q50" s="611"/>
      <c r="R50" s="611"/>
      <c r="S50" s="611"/>
      <c r="T50" s="611"/>
      <c r="U50" s="611"/>
      <c r="V50" s="611"/>
      <c r="W50" s="611"/>
      <c r="X50" s="611"/>
      <c r="Y50" s="611"/>
      <c r="Z50" s="611"/>
      <c r="AA50" s="611"/>
      <c r="AB50" s="611"/>
      <c r="AC50" s="611"/>
      <c r="AD50" s="611"/>
      <c r="AE50" s="611"/>
      <c r="AF50" s="611"/>
      <c r="AG50" s="611"/>
      <c r="AH50" s="611"/>
      <c r="AI50" s="611"/>
      <c r="AJ50" s="611"/>
      <c r="AK50" s="611"/>
      <c r="AL50" s="611"/>
      <c r="AM50" s="611"/>
      <c r="AN50" s="611"/>
      <c r="AO50" s="611"/>
      <c r="AP50" s="611"/>
      <c r="AQ50" s="611"/>
      <c r="AR50" s="611"/>
      <c r="AS50" s="611"/>
      <c r="AT50" s="611"/>
      <c r="AU50" s="611"/>
      <c r="AV50" s="611"/>
      <c r="AW50" s="611"/>
      <c r="AX50" s="611"/>
      <c r="AY50" s="611"/>
      <c r="AZ50" s="611"/>
      <c r="BA50" s="611"/>
      <c r="BB50" s="611"/>
      <c r="BC50" s="611"/>
      <c r="BD50" s="611"/>
      <c r="BE50" s="611"/>
      <c r="BF50" s="611"/>
      <c r="BG50" s="611"/>
      <c r="BH50" s="611"/>
      <c r="BI50" s="611"/>
      <c r="BJ50" s="611"/>
      <c r="BK50" s="611"/>
      <c r="BL50" s="611"/>
      <c r="BM50" s="611"/>
      <c r="BN50" s="611"/>
      <c r="BO50" s="611"/>
      <c r="BP50" s="611"/>
      <c r="BQ50" s="611"/>
      <c r="BR50" s="611"/>
      <c r="BS50" s="611"/>
      <c r="BT50" s="611"/>
      <c r="BU50" s="611"/>
      <c r="BV50" s="611"/>
      <c r="BW50" s="611"/>
      <c r="BX50" s="611"/>
      <c r="BY50" s="611"/>
      <c r="BZ50" s="611"/>
      <c r="CA50" s="611"/>
      <c r="CB50" s="611"/>
      <c r="CC50" s="611"/>
      <c r="CD50" s="611"/>
      <c r="CE50" s="611"/>
      <c r="CF50" s="611"/>
      <c r="CG50" s="611"/>
      <c r="CH50" s="611"/>
      <c r="CI50" s="611"/>
      <c r="CJ50" s="611"/>
      <c r="CK50" s="611"/>
      <c r="CL50" s="611"/>
      <c r="CM50" s="611"/>
      <c r="CN50" s="611"/>
      <c r="CO50" s="611"/>
      <c r="CP50" s="611"/>
      <c r="CQ50" s="611"/>
      <c r="CR50" s="611"/>
      <c r="CS50" s="611"/>
      <c r="CT50" s="611"/>
      <c r="CU50" s="611"/>
      <c r="CV50" s="611"/>
      <c r="CW50" s="611"/>
      <c r="CX50" s="611"/>
      <c r="CY50" s="611"/>
      <c r="CZ50" s="611"/>
      <c r="DA50" s="611"/>
      <c r="DB50" s="611"/>
      <c r="DC50" s="611"/>
      <c r="DD50" s="611"/>
      <c r="DE50" s="611"/>
      <c r="DF50" s="611"/>
      <c r="DG50" s="611"/>
      <c r="DH50" s="611"/>
      <c r="DI50" s="611"/>
    </row>
    <row r="51" spans="5:113" x14ac:dyDescent="0.15">
      <c r="E51" s="611" t="s">
        <v>222</v>
      </c>
      <c r="F51" s="611"/>
      <c r="G51" s="611"/>
      <c r="H51" s="611"/>
      <c r="I51" s="611"/>
      <c r="J51" s="611"/>
      <c r="K51" s="611"/>
      <c r="L51" s="611"/>
      <c r="M51" s="611"/>
      <c r="N51" s="611"/>
      <c r="O51" s="611"/>
      <c r="P51" s="611"/>
      <c r="Q51" s="611"/>
      <c r="R51" s="611"/>
      <c r="S51" s="611"/>
      <c r="T51" s="611"/>
      <c r="U51" s="611"/>
      <c r="V51" s="611"/>
      <c r="W51" s="611"/>
      <c r="X51" s="611"/>
      <c r="Y51" s="611"/>
      <c r="Z51" s="611"/>
      <c r="AA51" s="611"/>
      <c r="AB51" s="611"/>
      <c r="AC51" s="611"/>
      <c r="AD51" s="611"/>
      <c r="AE51" s="611"/>
      <c r="AF51" s="611"/>
      <c r="AG51" s="611"/>
      <c r="AH51" s="611"/>
      <c r="AI51" s="611"/>
      <c r="AJ51" s="611"/>
      <c r="AK51" s="611"/>
      <c r="AL51" s="611"/>
      <c r="AM51" s="611"/>
      <c r="AN51" s="611"/>
      <c r="AO51" s="611"/>
      <c r="AP51" s="611"/>
      <c r="AQ51" s="611"/>
      <c r="AR51" s="611"/>
      <c r="AS51" s="611"/>
      <c r="AT51" s="611"/>
      <c r="AU51" s="611"/>
      <c r="AV51" s="611"/>
      <c r="AW51" s="611"/>
      <c r="AX51" s="611"/>
      <c r="AY51" s="611"/>
      <c r="AZ51" s="611"/>
      <c r="BA51" s="611"/>
      <c r="BB51" s="611"/>
      <c r="BC51" s="611"/>
      <c r="BD51" s="611"/>
      <c r="BE51" s="611"/>
      <c r="BF51" s="611"/>
      <c r="BG51" s="611"/>
      <c r="BH51" s="611"/>
      <c r="BI51" s="611"/>
      <c r="BJ51" s="611"/>
      <c r="BK51" s="611"/>
      <c r="BL51" s="611"/>
      <c r="BM51" s="611"/>
      <c r="BN51" s="611"/>
      <c r="BO51" s="611"/>
      <c r="BP51" s="611"/>
      <c r="BQ51" s="611"/>
      <c r="BR51" s="611"/>
      <c r="BS51" s="611"/>
      <c r="BT51" s="611"/>
      <c r="BU51" s="611"/>
      <c r="BV51" s="611"/>
      <c r="BW51" s="611"/>
      <c r="BX51" s="611"/>
      <c r="BY51" s="611"/>
      <c r="BZ51" s="611"/>
      <c r="CA51" s="611"/>
      <c r="CB51" s="611"/>
      <c r="CC51" s="611"/>
      <c r="CD51" s="611"/>
      <c r="CE51" s="611"/>
      <c r="CF51" s="611"/>
      <c r="CG51" s="611"/>
      <c r="CH51" s="611"/>
      <c r="CI51" s="611"/>
      <c r="CJ51" s="611"/>
      <c r="CK51" s="611"/>
      <c r="CL51" s="611"/>
      <c r="CM51" s="611"/>
      <c r="CN51" s="611"/>
      <c r="CO51" s="611"/>
      <c r="CP51" s="611"/>
      <c r="CQ51" s="611"/>
      <c r="CR51" s="611"/>
      <c r="CS51" s="611"/>
      <c r="CT51" s="611"/>
      <c r="CU51" s="611"/>
      <c r="CV51" s="611"/>
      <c r="CW51" s="611"/>
      <c r="CX51" s="611"/>
      <c r="CY51" s="611"/>
      <c r="CZ51" s="611"/>
      <c r="DA51" s="611"/>
      <c r="DB51" s="611"/>
      <c r="DC51" s="611"/>
      <c r="DD51" s="611"/>
      <c r="DE51" s="611"/>
      <c r="DF51" s="611"/>
      <c r="DG51" s="611"/>
      <c r="DH51" s="611"/>
      <c r="DI51" s="611"/>
    </row>
    <row r="52" spans="5:113" x14ac:dyDescent="0.15">
      <c r="E52" s="611" t="s">
        <v>223</v>
      </c>
      <c r="F52" s="611"/>
      <c r="G52" s="611"/>
      <c r="H52" s="611"/>
      <c r="I52" s="611"/>
      <c r="J52" s="611"/>
      <c r="K52" s="611"/>
      <c r="L52" s="611"/>
      <c r="M52" s="611"/>
      <c r="N52" s="611"/>
      <c r="O52" s="611"/>
      <c r="P52" s="611"/>
      <c r="Q52" s="611"/>
      <c r="R52" s="611"/>
      <c r="S52" s="611"/>
      <c r="T52" s="611"/>
      <c r="U52" s="611"/>
      <c r="V52" s="611"/>
      <c r="W52" s="611"/>
      <c r="X52" s="611"/>
      <c r="Y52" s="611"/>
      <c r="Z52" s="611"/>
      <c r="AA52" s="611"/>
      <c r="AB52" s="611"/>
      <c r="AC52" s="611"/>
      <c r="AD52" s="611"/>
      <c r="AE52" s="611"/>
      <c r="AF52" s="611"/>
      <c r="AG52" s="611"/>
      <c r="AH52" s="611"/>
      <c r="AI52" s="611"/>
      <c r="AJ52" s="611"/>
      <c r="AK52" s="611"/>
      <c r="AL52" s="611"/>
      <c r="AM52" s="611"/>
      <c r="AN52" s="611"/>
      <c r="AO52" s="611"/>
      <c r="AP52" s="611"/>
      <c r="AQ52" s="611"/>
      <c r="AR52" s="611"/>
      <c r="AS52" s="611"/>
      <c r="AT52" s="611"/>
      <c r="AU52" s="611"/>
      <c r="AV52" s="611"/>
      <c r="AW52" s="611"/>
      <c r="AX52" s="611"/>
      <c r="AY52" s="611"/>
      <c r="AZ52" s="611"/>
      <c r="BA52" s="611"/>
      <c r="BB52" s="611"/>
      <c r="BC52" s="611"/>
      <c r="BD52" s="611"/>
      <c r="BE52" s="611"/>
      <c r="BF52" s="611"/>
      <c r="BG52" s="611"/>
      <c r="BH52" s="611"/>
      <c r="BI52" s="611"/>
      <c r="BJ52" s="611"/>
      <c r="BK52" s="611"/>
      <c r="BL52" s="611"/>
      <c r="BM52" s="611"/>
      <c r="BN52" s="611"/>
      <c r="BO52" s="611"/>
      <c r="BP52" s="611"/>
      <c r="BQ52" s="611"/>
      <c r="BR52" s="611"/>
      <c r="BS52" s="611"/>
      <c r="BT52" s="611"/>
      <c r="BU52" s="611"/>
      <c r="BV52" s="611"/>
      <c r="BW52" s="611"/>
      <c r="BX52" s="611"/>
      <c r="BY52" s="611"/>
      <c r="BZ52" s="611"/>
      <c r="CA52" s="611"/>
      <c r="CB52" s="611"/>
      <c r="CC52" s="611"/>
      <c r="CD52" s="611"/>
      <c r="CE52" s="611"/>
      <c r="CF52" s="611"/>
      <c r="CG52" s="611"/>
      <c r="CH52" s="611"/>
      <c r="CI52" s="611"/>
      <c r="CJ52" s="611"/>
      <c r="CK52" s="611"/>
      <c r="CL52" s="611"/>
      <c r="CM52" s="611"/>
      <c r="CN52" s="611"/>
      <c r="CO52" s="611"/>
      <c r="CP52" s="611"/>
      <c r="CQ52" s="611"/>
      <c r="CR52" s="611"/>
      <c r="CS52" s="611"/>
      <c r="CT52" s="611"/>
      <c r="CU52" s="611"/>
      <c r="CV52" s="611"/>
      <c r="CW52" s="611"/>
      <c r="CX52" s="611"/>
      <c r="CY52" s="611"/>
      <c r="CZ52" s="611"/>
      <c r="DA52" s="611"/>
      <c r="DB52" s="611"/>
      <c r="DC52" s="611"/>
      <c r="DD52" s="611"/>
      <c r="DE52" s="611"/>
      <c r="DF52" s="611"/>
      <c r="DG52" s="611"/>
      <c r="DH52" s="611"/>
      <c r="DI52" s="611"/>
    </row>
    <row r="53" spans="5:113" x14ac:dyDescent="0.15">
      <c r="E53" s="348" t="s">
        <v>602</v>
      </c>
    </row>
    <row r="54" spans="5:113" x14ac:dyDescent="0.15"/>
    <row r="55" spans="5:113" x14ac:dyDescent="0.15"/>
    <row r="56" spans="5:113" x14ac:dyDescent="0.15"/>
  </sheetData>
  <sheetProtection algorithmName="SHA-512" hashValue="og0Q7dJelKNT+FAYGNTuMfjDlCm42qCwQ+g8V3Nwi3NJcs26zxJ5peKaYJelaZLjYJTM0CNa25yZGLHnCtgtyQ==" saltValue="4754U+ZY1pB/pIhGccviGQ==" spinCount="100000"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567</v>
      </c>
      <c r="G33" s="29" t="s">
        <v>568</v>
      </c>
      <c r="H33" s="29" t="s">
        <v>569</v>
      </c>
      <c r="I33" s="29" t="s">
        <v>570</v>
      </c>
      <c r="J33" s="30" t="s">
        <v>571</v>
      </c>
      <c r="K33" s="22"/>
      <c r="L33" s="22"/>
      <c r="M33" s="22"/>
      <c r="N33" s="22"/>
      <c r="O33" s="22"/>
      <c r="P33" s="22"/>
    </row>
    <row r="34" spans="1:16" ht="39" customHeight="1" x14ac:dyDescent="0.15">
      <c r="A34" s="22"/>
      <c r="B34" s="31"/>
      <c r="C34" s="1159" t="s">
        <v>575</v>
      </c>
      <c r="D34" s="1159"/>
      <c r="E34" s="1160"/>
      <c r="F34" s="32">
        <v>3.33</v>
      </c>
      <c r="G34" s="33">
        <v>3.49</v>
      </c>
      <c r="H34" s="33">
        <v>3.64</v>
      </c>
      <c r="I34" s="33">
        <v>3.67</v>
      </c>
      <c r="J34" s="34">
        <v>3.68</v>
      </c>
      <c r="K34" s="22"/>
      <c r="L34" s="22"/>
      <c r="M34" s="22"/>
      <c r="N34" s="22"/>
      <c r="O34" s="22"/>
      <c r="P34" s="22"/>
    </row>
    <row r="35" spans="1:16" ht="39" customHeight="1" x14ac:dyDescent="0.15">
      <c r="A35" s="22"/>
      <c r="B35" s="35"/>
      <c r="C35" s="1155" t="s">
        <v>576</v>
      </c>
      <c r="D35" s="1155"/>
      <c r="E35" s="1156"/>
      <c r="F35" s="36">
        <v>4.1900000000000004</v>
      </c>
      <c r="G35" s="37">
        <v>2.97</v>
      </c>
      <c r="H35" s="37">
        <v>3.93</v>
      </c>
      <c r="I35" s="37">
        <v>3.6</v>
      </c>
      <c r="J35" s="38">
        <v>3.64</v>
      </c>
      <c r="K35" s="22"/>
      <c r="L35" s="22"/>
      <c r="M35" s="22"/>
      <c r="N35" s="22"/>
      <c r="O35" s="22"/>
      <c r="P35" s="22"/>
    </row>
    <row r="36" spans="1:16" ht="39" customHeight="1" x14ac:dyDescent="0.15">
      <c r="A36" s="22"/>
      <c r="B36" s="35"/>
      <c r="C36" s="1155" t="s">
        <v>577</v>
      </c>
      <c r="D36" s="1155"/>
      <c r="E36" s="1156"/>
      <c r="F36" s="36">
        <v>2.4</v>
      </c>
      <c r="G36" s="37">
        <v>2.2000000000000002</v>
      </c>
      <c r="H36" s="37">
        <v>2.36</v>
      </c>
      <c r="I36" s="37">
        <v>2.69</v>
      </c>
      <c r="J36" s="38">
        <v>3.04</v>
      </c>
      <c r="K36" s="22"/>
      <c r="L36" s="22"/>
      <c r="M36" s="22"/>
      <c r="N36" s="22"/>
      <c r="O36" s="22"/>
      <c r="P36" s="22"/>
    </row>
    <row r="37" spans="1:16" ht="39" customHeight="1" x14ac:dyDescent="0.15">
      <c r="A37" s="22"/>
      <c r="B37" s="35"/>
      <c r="C37" s="1155" t="s">
        <v>578</v>
      </c>
      <c r="D37" s="1155"/>
      <c r="E37" s="1156"/>
      <c r="F37" s="36">
        <v>2.02</v>
      </c>
      <c r="G37" s="37">
        <v>2.1</v>
      </c>
      <c r="H37" s="37">
        <v>2.0499999999999998</v>
      </c>
      <c r="I37" s="37">
        <v>2.67</v>
      </c>
      <c r="J37" s="38">
        <v>1.98</v>
      </c>
      <c r="K37" s="22"/>
      <c r="L37" s="22"/>
      <c r="M37" s="22"/>
      <c r="N37" s="22"/>
      <c r="O37" s="22"/>
      <c r="P37" s="22"/>
    </row>
    <row r="38" spans="1:16" ht="39" customHeight="1" x14ac:dyDescent="0.15">
      <c r="A38" s="22"/>
      <c r="B38" s="35"/>
      <c r="C38" s="1155" t="s">
        <v>579</v>
      </c>
      <c r="D38" s="1155"/>
      <c r="E38" s="1156"/>
      <c r="F38" s="36">
        <v>0.76</v>
      </c>
      <c r="G38" s="37">
        <v>0.79</v>
      </c>
      <c r="H38" s="37">
        <v>1.02</v>
      </c>
      <c r="I38" s="37">
        <v>0.3</v>
      </c>
      <c r="J38" s="38">
        <v>0.46</v>
      </c>
      <c r="K38" s="22"/>
      <c r="L38" s="22"/>
      <c r="M38" s="22"/>
      <c r="N38" s="22"/>
      <c r="O38" s="22"/>
      <c r="P38" s="22"/>
    </row>
    <row r="39" spans="1:16" ht="39" customHeight="1" x14ac:dyDescent="0.15">
      <c r="A39" s="22"/>
      <c r="B39" s="35"/>
      <c r="C39" s="1155" t="s">
        <v>580</v>
      </c>
      <c r="D39" s="1155"/>
      <c r="E39" s="1156"/>
      <c r="F39" s="36">
        <v>0.01</v>
      </c>
      <c r="G39" s="37">
        <v>0.01</v>
      </c>
      <c r="H39" s="37">
        <v>0.08</v>
      </c>
      <c r="I39" s="37">
        <v>0.05</v>
      </c>
      <c r="J39" s="38">
        <v>0.04</v>
      </c>
      <c r="K39" s="22"/>
      <c r="L39" s="22"/>
      <c r="M39" s="22"/>
      <c r="N39" s="22"/>
      <c r="O39" s="22"/>
      <c r="P39" s="22"/>
    </row>
    <row r="40" spans="1:16" ht="39" customHeight="1" x14ac:dyDescent="0.15">
      <c r="A40" s="22"/>
      <c r="B40" s="35"/>
      <c r="C40" s="1155" t="s">
        <v>581</v>
      </c>
      <c r="D40" s="1155"/>
      <c r="E40" s="1156"/>
      <c r="F40" s="36">
        <v>0.01</v>
      </c>
      <c r="G40" s="37">
        <v>0.01</v>
      </c>
      <c r="H40" s="37">
        <v>0.01</v>
      </c>
      <c r="I40" s="37">
        <v>0.01</v>
      </c>
      <c r="J40" s="38">
        <v>0.03</v>
      </c>
      <c r="K40" s="22"/>
      <c r="L40" s="22"/>
      <c r="M40" s="22"/>
      <c r="N40" s="22"/>
      <c r="O40" s="22"/>
      <c r="P40" s="22"/>
    </row>
    <row r="41" spans="1:16" ht="39" customHeight="1" x14ac:dyDescent="0.15">
      <c r="A41" s="22"/>
      <c r="B41" s="35"/>
      <c r="C41" s="1155" t="s">
        <v>582</v>
      </c>
      <c r="D41" s="1155"/>
      <c r="E41" s="1156"/>
      <c r="F41" s="36">
        <v>0.01</v>
      </c>
      <c r="G41" s="37">
        <v>0</v>
      </c>
      <c r="H41" s="37">
        <v>0.01</v>
      </c>
      <c r="I41" s="37">
        <v>0.01</v>
      </c>
      <c r="J41" s="38">
        <v>0.02</v>
      </c>
      <c r="K41" s="22"/>
      <c r="L41" s="22"/>
      <c r="M41" s="22"/>
      <c r="N41" s="22"/>
      <c r="O41" s="22"/>
      <c r="P41" s="22"/>
    </row>
    <row r="42" spans="1:16" ht="39" customHeight="1" x14ac:dyDescent="0.15">
      <c r="A42" s="22"/>
      <c r="B42" s="39"/>
      <c r="C42" s="1155" t="s">
        <v>583</v>
      </c>
      <c r="D42" s="1155"/>
      <c r="E42" s="1156"/>
      <c r="F42" s="36" t="s">
        <v>525</v>
      </c>
      <c r="G42" s="37" t="s">
        <v>525</v>
      </c>
      <c r="H42" s="37" t="s">
        <v>525</v>
      </c>
      <c r="I42" s="37" t="s">
        <v>525</v>
      </c>
      <c r="J42" s="38" t="s">
        <v>525</v>
      </c>
      <c r="K42" s="22"/>
      <c r="L42" s="22"/>
      <c r="M42" s="22"/>
      <c r="N42" s="22"/>
      <c r="O42" s="22"/>
      <c r="P42" s="22"/>
    </row>
    <row r="43" spans="1:16" ht="39" customHeight="1" thickBot="1" x14ac:dyDescent="0.2">
      <c r="A43" s="22"/>
      <c r="B43" s="40"/>
      <c r="C43" s="1157" t="s">
        <v>584</v>
      </c>
      <c r="D43" s="1157"/>
      <c r="E43" s="1158"/>
      <c r="F43" s="41">
        <v>0.02</v>
      </c>
      <c r="G43" s="42">
        <v>0.08</v>
      </c>
      <c r="H43" s="42">
        <v>0.03</v>
      </c>
      <c r="I43" s="42">
        <v>0.02</v>
      </c>
      <c r="J43" s="43">
        <v>0.01</v>
      </c>
      <c r="K43" s="22"/>
      <c r="L43" s="22"/>
      <c r="M43" s="22"/>
      <c r="N43" s="22"/>
      <c r="O43" s="22"/>
      <c r="P43" s="22"/>
    </row>
    <row r="44" spans="1:16" ht="39" customHeight="1" x14ac:dyDescent="0.15">
      <c r="A44" s="22"/>
      <c r="B44" s="44" t="s">
        <v>8</v>
      </c>
      <c r="C44" s="45"/>
      <c r="D44" s="45"/>
      <c r="E44" s="45"/>
      <c r="F44" s="22"/>
      <c r="G44" s="22"/>
      <c r="H44" s="22"/>
      <c r="I44" s="22"/>
      <c r="J44" s="22"/>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HYCfdVWnb5qQ/DrVp/nAb+VtZjMVRNrtwdcC3Jw0Irz7zyW5MiKHDVknArf7KPNlbMmpVrtCpvKHFB82/iVgLg==" saltValue="CBmulLFafr9fIRRzvGLNI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85" zoomScaleNormal="85" zoomScaleSheetLayoutView="55" workbookViewId="0"/>
  </sheetViews>
  <sheetFormatPr defaultColWidth="0" defaultRowHeight="12.6" customHeight="1" zeroHeight="1" x14ac:dyDescent="0.15"/>
  <cols>
    <col min="1" max="1" width="6.625" style="47" customWidth="1"/>
    <col min="2" max="3" width="10.875" style="47" customWidth="1"/>
    <col min="4" max="4" width="10" style="47" customWidth="1"/>
    <col min="5" max="10" width="11" style="47" customWidth="1"/>
    <col min="11" max="15" width="13.125" style="47" customWidth="1"/>
    <col min="16" max="21" width="11.5" style="47" customWidth="1"/>
    <col min="22" max="16384" width="0" style="47" hidden="1"/>
  </cols>
  <sheetData>
    <row r="1" spans="1:21" ht="13.5" customHeight="1" x14ac:dyDescent="0.15">
      <c r="A1" s="46"/>
      <c r="B1" s="46"/>
      <c r="C1" s="46"/>
      <c r="D1" s="46"/>
      <c r="E1" s="46"/>
      <c r="F1" s="46"/>
      <c r="G1" s="46"/>
      <c r="H1" s="46"/>
      <c r="I1" s="46"/>
      <c r="J1" s="46"/>
      <c r="K1" s="46"/>
      <c r="L1" s="46"/>
      <c r="M1" s="46"/>
      <c r="N1" s="46"/>
      <c r="O1" s="46"/>
      <c r="P1" s="46"/>
      <c r="Q1" s="46"/>
      <c r="R1" s="46"/>
      <c r="S1" s="46"/>
      <c r="T1" s="46"/>
      <c r="U1" s="46"/>
    </row>
    <row r="2" spans="1:21" ht="13.5" customHeight="1" x14ac:dyDescent="0.15">
      <c r="A2" s="46"/>
      <c r="B2" s="46"/>
      <c r="C2" s="46"/>
      <c r="D2" s="46"/>
      <c r="E2" s="46"/>
      <c r="F2" s="46"/>
      <c r="G2" s="46"/>
      <c r="H2" s="46"/>
      <c r="I2" s="46"/>
      <c r="J2" s="46"/>
      <c r="K2" s="46"/>
      <c r="L2" s="46"/>
      <c r="M2" s="46"/>
      <c r="N2" s="46"/>
      <c r="O2" s="46"/>
      <c r="P2" s="46"/>
      <c r="Q2" s="46"/>
      <c r="R2" s="46"/>
      <c r="S2" s="46"/>
      <c r="T2" s="46"/>
      <c r="U2" s="46"/>
    </row>
    <row r="3" spans="1:21" ht="13.5" customHeight="1" x14ac:dyDescent="0.15">
      <c r="A3" s="46"/>
      <c r="B3" s="46"/>
      <c r="C3" s="46"/>
      <c r="D3" s="46"/>
      <c r="E3" s="46"/>
      <c r="F3" s="46"/>
      <c r="G3" s="46"/>
      <c r="H3" s="46"/>
      <c r="I3" s="46"/>
      <c r="J3" s="46"/>
      <c r="K3" s="46"/>
      <c r="L3" s="46"/>
      <c r="M3" s="46"/>
      <c r="N3" s="46"/>
      <c r="O3" s="46"/>
      <c r="P3" s="46"/>
      <c r="Q3" s="46"/>
      <c r="R3" s="46"/>
      <c r="S3" s="46"/>
      <c r="T3" s="46"/>
      <c r="U3" s="46"/>
    </row>
    <row r="4" spans="1:21" ht="13.5" customHeight="1" x14ac:dyDescent="0.15">
      <c r="A4" s="46"/>
      <c r="B4" s="46"/>
      <c r="C4" s="46"/>
      <c r="D4" s="46"/>
      <c r="E4" s="46"/>
      <c r="F4" s="46"/>
      <c r="G4" s="46"/>
      <c r="H4" s="46"/>
      <c r="I4" s="46"/>
      <c r="J4" s="46"/>
      <c r="K4" s="46"/>
      <c r="L4" s="46"/>
      <c r="M4" s="46"/>
      <c r="N4" s="46"/>
      <c r="O4" s="46"/>
      <c r="P4" s="46"/>
      <c r="Q4" s="46"/>
      <c r="R4" s="46"/>
      <c r="S4" s="46"/>
      <c r="T4" s="46"/>
      <c r="U4" s="46"/>
    </row>
    <row r="5" spans="1:21" ht="13.5" customHeight="1" x14ac:dyDescent="0.15">
      <c r="A5" s="46"/>
      <c r="B5" s="46"/>
      <c r="C5" s="46"/>
      <c r="D5" s="46"/>
      <c r="E5" s="46"/>
      <c r="F5" s="46"/>
      <c r="G5" s="46"/>
      <c r="H5" s="46"/>
      <c r="I5" s="46"/>
      <c r="J5" s="46"/>
      <c r="K5" s="46"/>
      <c r="L5" s="46"/>
      <c r="M5" s="46"/>
      <c r="N5" s="46"/>
      <c r="O5" s="46"/>
      <c r="P5" s="46"/>
      <c r="Q5" s="46"/>
      <c r="R5" s="46"/>
      <c r="S5" s="46"/>
      <c r="T5" s="46"/>
      <c r="U5" s="46"/>
    </row>
    <row r="6" spans="1:21" ht="13.5" customHeight="1" x14ac:dyDescent="0.15">
      <c r="A6" s="46"/>
      <c r="B6" s="46"/>
      <c r="C6" s="46"/>
      <c r="D6" s="46"/>
      <c r="E6" s="46"/>
      <c r="F6" s="46"/>
      <c r="G6" s="46"/>
      <c r="H6" s="46"/>
      <c r="I6" s="46"/>
      <c r="J6" s="46"/>
      <c r="K6" s="46"/>
      <c r="L6" s="46"/>
      <c r="M6" s="46"/>
      <c r="N6" s="46"/>
      <c r="O6" s="46"/>
      <c r="P6" s="46"/>
      <c r="Q6" s="46"/>
      <c r="R6" s="46"/>
      <c r="S6" s="46"/>
      <c r="T6" s="46"/>
      <c r="U6" s="46"/>
    </row>
    <row r="7" spans="1:21" ht="13.5" customHeight="1" x14ac:dyDescent="0.15">
      <c r="A7" s="46"/>
      <c r="B7" s="46"/>
      <c r="C7" s="46"/>
      <c r="D7" s="46"/>
      <c r="E7" s="46"/>
      <c r="F7" s="46"/>
      <c r="G7" s="46"/>
      <c r="H7" s="46"/>
      <c r="I7" s="46"/>
      <c r="J7" s="46"/>
      <c r="K7" s="46"/>
      <c r="L7" s="46"/>
      <c r="M7" s="46"/>
      <c r="N7" s="46"/>
      <c r="O7" s="46"/>
      <c r="P7" s="46"/>
      <c r="Q7" s="46"/>
      <c r="R7" s="46"/>
      <c r="S7" s="46"/>
      <c r="T7" s="46"/>
      <c r="U7" s="46"/>
    </row>
    <row r="8" spans="1:21" ht="13.5" customHeight="1" x14ac:dyDescent="0.15">
      <c r="A8" s="46"/>
      <c r="B8" s="46"/>
      <c r="C8" s="46"/>
      <c r="D8" s="46"/>
      <c r="E8" s="46"/>
      <c r="F8" s="46"/>
      <c r="G8" s="46"/>
      <c r="H8" s="46"/>
      <c r="I8" s="46"/>
      <c r="J8" s="46"/>
      <c r="K8" s="46"/>
      <c r="L8" s="46"/>
      <c r="M8" s="46"/>
      <c r="N8" s="46"/>
      <c r="O8" s="46"/>
      <c r="P8" s="46"/>
      <c r="Q8" s="46"/>
      <c r="R8" s="46"/>
      <c r="S8" s="46"/>
      <c r="T8" s="46"/>
      <c r="U8" s="46"/>
    </row>
    <row r="9" spans="1:21" ht="13.5" customHeight="1" x14ac:dyDescent="0.15">
      <c r="A9" s="46"/>
      <c r="B9" s="46"/>
      <c r="C9" s="46"/>
      <c r="D9" s="46"/>
      <c r="E9" s="46"/>
      <c r="F9" s="46"/>
      <c r="G9" s="46"/>
      <c r="H9" s="46"/>
      <c r="I9" s="46"/>
      <c r="J9" s="46"/>
      <c r="K9" s="46"/>
      <c r="L9" s="46"/>
      <c r="M9" s="46"/>
      <c r="N9" s="46"/>
      <c r="O9" s="46"/>
      <c r="P9" s="46"/>
      <c r="Q9" s="46"/>
      <c r="R9" s="46"/>
      <c r="S9" s="46"/>
      <c r="T9" s="46"/>
      <c r="U9" s="46"/>
    </row>
    <row r="10" spans="1:21" ht="13.5" customHeight="1" x14ac:dyDescent="0.15">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15">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15">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15">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15">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15">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15">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15">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15">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15">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15">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15">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15">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15">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15">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15">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15">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15">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15">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15">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15">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15">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15">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15">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15">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15">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15">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15">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15">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15">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15">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15">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15">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
      <c r="A44" s="46"/>
      <c r="B44" s="49" t="s">
        <v>10</v>
      </c>
      <c r="C44" s="50"/>
      <c r="D44" s="50"/>
      <c r="E44" s="51"/>
      <c r="F44" s="51"/>
      <c r="G44" s="51"/>
      <c r="H44" s="51"/>
      <c r="I44" s="51"/>
      <c r="J44" s="52" t="s">
        <v>2</v>
      </c>
      <c r="K44" s="53" t="s">
        <v>567</v>
      </c>
      <c r="L44" s="54" t="s">
        <v>568</v>
      </c>
      <c r="M44" s="54" t="s">
        <v>569</v>
      </c>
      <c r="N44" s="54" t="s">
        <v>570</v>
      </c>
      <c r="O44" s="55" t="s">
        <v>571</v>
      </c>
      <c r="P44" s="46"/>
      <c r="Q44" s="46"/>
      <c r="R44" s="46"/>
      <c r="S44" s="46"/>
      <c r="T44" s="46"/>
      <c r="U44" s="46"/>
    </row>
    <row r="45" spans="1:21" ht="30.75" customHeight="1" x14ac:dyDescent="0.15">
      <c r="A45" s="46"/>
      <c r="B45" s="1161" t="s">
        <v>11</v>
      </c>
      <c r="C45" s="1162"/>
      <c r="D45" s="56"/>
      <c r="E45" s="1167" t="s">
        <v>12</v>
      </c>
      <c r="F45" s="1167"/>
      <c r="G45" s="1167"/>
      <c r="H45" s="1167"/>
      <c r="I45" s="1167"/>
      <c r="J45" s="1168"/>
      <c r="K45" s="57">
        <v>591</v>
      </c>
      <c r="L45" s="58">
        <v>557</v>
      </c>
      <c r="M45" s="58">
        <v>507</v>
      </c>
      <c r="N45" s="58">
        <v>492</v>
      </c>
      <c r="O45" s="59">
        <v>548</v>
      </c>
      <c r="P45" s="46"/>
      <c r="Q45" s="46"/>
      <c r="R45" s="46"/>
      <c r="S45" s="46"/>
      <c r="T45" s="46"/>
      <c r="U45" s="46"/>
    </row>
    <row r="46" spans="1:21" ht="30.75" customHeight="1" x14ac:dyDescent="0.15">
      <c r="A46" s="46"/>
      <c r="B46" s="1163"/>
      <c r="C46" s="1164"/>
      <c r="D46" s="60"/>
      <c r="E46" s="1169" t="s">
        <v>13</v>
      </c>
      <c r="F46" s="1169"/>
      <c r="G46" s="1169"/>
      <c r="H46" s="1169"/>
      <c r="I46" s="1169"/>
      <c r="J46" s="1170"/>
      <c r="K46" s="61" t="s">
        <v>525</v>
      </c>
      <c r="L46" s="62" t="s">
        <v>525</v>
      </c>
      <c r="M46" s="62" t="s">
        <v>525</v>
      </c>
      <c r="N46" s="62" t="s">
        <v>525</v>
      </c>
      <c r="O46" s="63" t="s">
        <v>525</v>
      </c>
      <c r="P46" s="46"/>
      <c r="Q46" s="46"/>
      <c r="R46" s="46"/>
      <c r="S46" s="46"/>
      <c r="T46" s="46"/>
      <c r="U46" s="46"/>
    </row>
    <row r="47" spans="1:21" ht="30.75" customHeight="1" x14ac:dyDescent="0.15">
      <c r="A47" s="46"/>
      <c r="B47" s="1163"/>
      <c r="C47" s="1164"/>
      <c r="D47" s="60"/>
      <c r="E47" s="1169" t="s">
        <v>14</v>
      </c>
      <c r="F47" s="1169"/>
      <c r="G47" s="1169"/>
      <c r="H47" s="1169"/>
      <c r="I47" s="1169"/>
      <c r="J47" s="1170"/>
      <c r="K47" s="61" t="s">
        <v>525</v>
      </c>
      <c r="L47" s="62" t="s">
        <v>525</v>
      </c>
      <c r="M47" s="62" t="s">
        <v>525</v>
      </c>
      <c r="N47" s="62" t="s">
        <v>525</v>
      </c>
      <c r="O47" s="63" t="s">
        <v>525</v>
      </c>
      <c r="P47" s="46"/>
      <c r="Q47" s="46"/>
      <c r="R47" s="46"/>
      <c r="S47" s="46"/>
      <c r="T47" s="46"/>
      <c r="U47" s="46"/>
    </row>
    <row r="48" spans="1:21" ht="30.75" customHeight="1" x14ac:dyDescent="0.15">
      <c r="A48" s="46"/>
      <c r="B48" s="1163"/>
      <c r="C48" s="1164"/>
      <c r="D48" s="60"/>
      <c r="E48" s="1169" t="s">
        <v>15</v>
      </c>
      <c r="F48" s="1169"/>
      <c r="G48" s="1169"/>
      <c r="H48" s="1169"/>
      <c r="I48" s="1169"/>
      <c r="J48" s="1170"/>
      <c r="K48" s="61">
        <v>393</v>
      </c>
      <c r="L48" s="62">
        <v>408</v>
      </c>
      <c r="M48" s="62">
        <v>407</v>
      </c>
      <c r="N48" s="62">
        <v>404</v>
      </c>
      <c r="O48" s="63">
        <v>419</v>
      </c>
      <c r="P48" s="46"/>
      <c r="Q48" s="46"/>
      <c r="R48" s="46"/>
      <c r="S48" s="46"/>
      <c r="T48" s="46"/>
      <c r="U48" s="46"/>
    </row>
    <row r="49" spans="1:21" ht="30.75" customHeight="1" x14ac:dyDescent="0.15">
      <c r="A49" s="46"/>
      <c r="B49" s="1163"/>
      <c r="C49" s="1164"/>
      <c r="D49" s="60"/>
      <c r="E49" s="1169" t="s">
        <v>16</v>
      </c>
      <c r="F49" s="1169"/>
      <c r="G49" s="1169"/>
      <c r="H49" s="1169"/>
      <c r="I49" s="1169"/>
      <c r="J49" s="1170"/>
      <c r="K49" s="61">
        <v>15</v>
      </c>
      <c r="L49" s="62">
        <v>14</v>
      </c>
      <c r="M49" s="62">
        <v>13</v>
      </c>
      <c r="N49" s="62">
        <v>16</v>
      </c>
      <c r="O49" s="63">
        <v>14</v>
      </c>
      <c r="P49" s="46"/>
      <c r="Q49" s="46"/>
      <c r="R49" s="46"/>
      <c r="S49" s="46"/>
      <c r="T49" s="46"/>
      <c r="U49" s="46"/>
    </row>
    <row r="50" spans="1:21" ht="30.75" customHeight="1" x14ac:dyDescent="0.15">
      <c r="A50" s="46"/>
      <c r="B50" s="1163"/>
      <c r="C50" s="1164"/>
      <c r="D50" s="60"/>
      <c r="E50" s="1169" t="s">
        <v>17</v>
      </c>
      <c r="F50" s="1169"/>
      <c r="G50" s="1169"/>
      <c r="H50" s="1169"/>
      <c r="I50" s="1169"/>
      <c r="J50" s="1170"/>
      <c r="K50" s="61" t="s">
        <v>525</v>
      </c>
      <c r="L50" s="62" t="s">
        <v>525</v>
      </c>
      <c r="M50" s="62" t="s">
        <v>525</v>
      </c>
      <c r="N50" s="62" t="s">
        <v>525</v>
      </c>
      <c r="O50" s="63" t="s">
        <v>525</v>
      </c>
      <c r="P50" s="46"/>
      <c r="Q50" s="46"/>
      <c r="R50" s="46"/>
      <c r="S50" s="46"/>
      <c r="T50" s="46"/>
      <c r="U50" s="46"/>
    </row>
    <row r="51" spans="1:21" ht="30.75" customHeight="1" x14ac:dyDescent="0.15">
      <c r="A51" s="46"/>
      <c r="B51" s="1165"/>
      <c r="C51" s="1166"/>
      <c r="D51" s="64"/>
      <c r="E51" s="1169" t="s">
        <v>18</v>
      </c>
      <c r="F51" s="1169"/>
      <c r="G51" s="1169"/>
      <c r="H51" s="1169"/>
      <c r="I51" s="1169"/>
      <c r="J51" s="1170"/>
      <c r="K51" s="61">
        <v>0</v>
      </c>
      <c r="L51" s="62">
        <v>0</v>
      </c>
      <c r="M51" s="62">
        <v>0</v>
      </c>
      <c r="N51" s="62">
        <v>0</v>
      </c>
      <c r="O51" s="63">
        <v>0</v>
      </c>
      <c r="P51" s="46"/>
      <c r="Q51" s="46"/>
      <c r="R51" s="46"/>
      <c r="S51" s="46"/>
      <c r="T51" s="46"/>
      <c r="U51" s="46"/>
    </row>
    <row r="52" spans="1:21" ht="30.75" customHeight="1" x14ac:dyDescent="0.15">
      <c r="A52" s="46"/>
      <c r="B52" s="1171" t="s">
        <v>19</v>
      </c>
      <c r="C52" s="1172"/>
      <c r="D52" s="64"/>
      <c r="E52" s="1169" t="s">
        <v>20</v>
      </c>
      <c r="F52" s="1169"/>
      <c r="G52" s="1169"/>
      <c r="H52" s="1169"/>
      <c r="I52" s="1169"/>
      <c r="J52" s="1170"/>
      <c r="K52" s="61">
        <v>603</v>
      </c>
      <c r="L52" s="62">
        <v>600</v>
      </c>
      <c r="M52" s="62">
        <v>583</v>
      </c>
      <c r="N52" s="62">
        <v>574</v>
      </c>
      <c r="O52" s="63">
        <v>596</v>
      </c>
      <c r="P52" s="46"/>
      <c r="Q52" s="46"/>
      <c r="R52" s="46"/>
      <c r="S52" s="46"/>
      <c r="T52" s="46"/>
      <c r="U52" s="46"/>
    </row>
    <row r="53" spans="1:21" ht="30.75" customHeight="1" thickBot="1" x14ac:dyDescent="0.2">
      <c r="A53" s="46"/>
      <c r="B53" s="1173" t="s">
        <v>21</v>
      </c>
      <c r="C53" s="1174"/>
      <c r="D53" s="65"/>
      <c r="E53" s="1175" t="s">
        <v>22</v>
      </c>
      <c r="F53" s="1175"/>
      <c r="G53" s="1175"/>
      <c r="H53" s="1175"/>
      <c r="I53" s="1175"/>
      <c r="J53" s="1176"/>
      <c r="K53" s="66">
        <v>396</v>
      </c>
      <c r="L53" s="67">
        <v>379</v>
      </c>
      <c r="M53" s="67">
        <v>344</v>
      </c>
      <c r="N53" s="67">
        <v>338</v>
      </c>
      <c r="O53" s="68">
        <v>385</v>
      </c>
      <c r="P53" s="46"/>
      <c r="Q53" s="46"/>
      <c r="R53" s="46"/>
      <c r="S53" s="46"/>
      <c r="T53" s="46"/>
      <c r="U53" s="46"/>
    </row>
    <row r="54" spans="1:21" ht="24" customHeight="1" x14ac:dyDescent="0.15">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thickBot="1" x14ac:dyDescent="0.2">
      <c r="A55" s="46"/>
      <c r="B55" s="70" t="s">
        <v>24</v>
      </c>
      <c r="C55" s="71"/>
      <c r="D55" s="71"/>
      <c r="E55" s="71"/>
      <c r="F55" s="71"/>
      <c r="G55" s="71"/>
      <c r="H55" s="71"/>
      <c r="I55" s="71"/>
      <c r="J55" s="71"/>
      <c r="K55" s="72"/>
      <c r="L55" s="72"/>
      <c r="M55" s="72"/>
      <c r="N55" s="72"/>
      <c r="O55" s="73" t="s">
        <v>585</v>
      </c>
      <c r="P55" s="46"/>
      <c r="Q55" s="46"/>
      <c r="R55" s="46"/>
      <c r="S55" s="46"/>
      <c r="T55" s="46"/>
      <c r="U55" s="46"/>
    </row>
    <row r="56" spans="1:21" ht="31.5" customHeight="1" thickBot="1" x14ac:dyDescent="0.2">
      <c r="A56" s="46"/>
      <c r="B56" s="74"/>
      <c r="C56" s="75"/>
      <c r="D56" s="75"/>
      <c r="E56" s="76"/>
      <c r="F56" s="76"/>
      <c r="G56" s="76"/>
      <c r="H56" s="76"/>
      <c r="I56" s="76"/>
      <c r="J56" s="77" t="s">
        <v>2</v>
      </c>
      <c r="K56" s="78" t="s">
        <v>586</v>
      </c>
      <c r="L56" s="79" t="s">
        <v>587</v>
      </c>
      <c r="M56" s="79" t="s">
        <v>588</v>
      </c>
      <c r="N56" s="79" t="s">
        <v>589</v>
      </c>
      <c r="O56" s="80" t="s">
        <v>590</v>
      </c>
      <c r="P56" s="46"/>
      <c r="Q56" s="46"/>
      <c r="R56" s="46"/>
      <c r="S56" s="46"/>
      <c r="T56" s="46"/>
      <c r="U56" s="46"/>
    </row>
    <row r="57" spans="1:21" ht="31.5" customHeight="1" x14ac:dyDescent="0.15">
      <c r="B57" s="1177" t="s">
        <v>25</v>
      </c>
      <c r="C57" s="1178"/>
      <c r="D57" s="1181" t="s">
        <v>26</v>
      </c>
      <c r="E57" s="1182"/>
      <c r="F57" s="1182"/>
      <c r="G57" s="1182"/>
      <c r="H57" s="1182"/>
      <c r="I57" s="1182"/>
      <c r="J57" s="1183"/>
      <c r="K57" s="81"/>
      <c r="L57" s="82"/>
      <c r="M57" s="82"/>
      <c r="N57" s="82"/>
      <c r="O57" s="83"/>
    </row>
    <row r="58" spans="1:21" ht="31.5" customHeight="1" thickBot="1" x14ac:dyDescent="0.2">
      <c r="B58" s="1179"/>
      <c r="C58" s="1180"/>
      <c r="D58" s="1184" t="s">
        <v>27</v>
      </c>
      <c r="E58" s="1185"/>
      <c r="F58" s="1185"/>
      <c r="G58" s="1185"/>
      <c r="H58" s="1185"/>
      <c r="I58" s="1185"/>
      <c r="J58" s="1186"/>
      <c r="K58" s="84"/>
      <c r="L58" s="85"/>
      <c r="M58" s="85"/>
      <c r="N58" s="85"/>
      <c r="O58" s="86"/>
    </row>
    <row r="59" spans="1:21" ht="24" customHeight="1" x14ac:dyDescent="0.15">
      <c r="B59" s="87"/>
      <c r="C59" s="87"/>
      <c r="D59" s="88" t="s">
        <v>28</v>
      </c>
      <c r="E59" s="89"/>
      <c r="F59" s="89"/>
      <c r="G59" s="89"/>
      <c r="H59" s="89"/>
      <c r="I59" s="89"/>
      <c r="J59" s="89"/>
      <c r="K59" s="89"/>
      <c r="L59" s="89"/>
      <c r="M59" s="89"/>
      <c r="N59" s="89"/>
      <c r="O59" s="89"/>
    </row>
    <row r="60" spans="1:21" ht="24" customHeight="1" x14ac:dyDescent="0.15">
      <c r="B60" s="90"/>
      <c r="C60" s="90"/>
      <c r="D60" s="88" t="s">
        <v>29</v>
      </c>
      <c r="E60" s="89"/>
      <c r="F60" s="89"/>
      <c r="G60" s="89"/>
      <c r="H60" s="89"/>
      <c r="I60" s="89"/>
      <c r="J60" s="89"/>
      <c r="K60" s="89"/>
      <c r="L60" s="89"/>
      <c r="M60" s="89"/>
      <c r="N60" s="89"/>
      <c r="O60" s="89"/>
    </row>
    <row r="61" spans="1:21" ht="24" customHeight="1" x14ac:dyDescent="0.15">
      <c r="A61" s="46"/>
      <c r="B61" s="69"/>
      <c r="C61" s="46"/>
      <c r="D61" s="46"/>
      <c r="E61" s="46"/>
      <c r="F61" s="46"/>
      <c r="G61" s="46"/>
      <c r="H61" s="46"/>
      <c r="I61" s="46"/>
      <c r="J61" s="46"/>
      <c r="K61" s="46"/>
      <c r="L61" s="46"/>
      <c r="M61" s="46"/>
      <c r="N61" s="46"/>
      <c r="O61" s="46"/>
      <c r="P61" s="46"/>
      <c r="Q61" s="46"/>
      <c r="R61" s="46"/>
      <c r="S61" s="46"/>
      <c r="T61" s="46"/>
      <c r="U61" s="46"/>
    </row>
    <row r="62" spans="1:21" ht="24" customHeight="1" x14ac:dyDescent="0.15">
      <c r="A62" s="46"/>
      <c r="B62" s="69"/>
      <c r="C62" s="46"/>
      <c r="D62" s="46"/>
      <c r="E62" s="46"/>
      <c r="F62" s="46"/>
      <c r="G62" s="46"/>
      <c r="H62" s="46"/>
      <c r="I62" s="46"/>
      <c r="J62" s="46"/>
      <c r="K62" s="46"/>
      <c r="L62" s="46"/>
      <c r="M62" s="46"/>
      <c r="N62" s="46"/>
      <c r="O62" s="46"/>
      <c r="P62" s="46"/>
      <c r="Q62" s="46"/>
      <c r="R62" s="46"/>
      <c r="S62" s="46"/>
      <c r="T62" s="46"/>
      <c r="U62" s="46"/>
    </row>
  </sheetData>
  <sheetProtection algorithmName="SHA-512" hashValue="zFps3k0bfJMK5TM3Y/wLDE+cZNPpBkVxRdg5OUr/Gfo7zw/VvBICKPxQ6/e8z6z05uUw3cEuPD8X5Wi0WBd4Gw==" saltValue="B6GhYvvhWciRqcUUuBUah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headerFooter alignWithMargins="0">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85" zoomScaleNormal="85" zoomScaleSheetLayoutView="100" workbookViewId="0"/>
  </sheetViews>
  <sheetFormatPr defaultColWidth="0" defaultRowHeight="13.5" customHeight="1" zeroHeight="1" x14ac:dyDescent="0.15"/>
  <cols>
    <col min="1" max="1" width="6.625" style="91" customWidth="1"/>
    <col min="2" max="3" width="12.625" style="91" customWidth="1"/>
    <col min="4" max="4" width="11.625" style="91" customWidth="1"/>
    <col min="5" max="8" width="10.375" style="91" customWidth="1"/>
    <col min="9" max="13" width="16.375" style="91" customWidth="1"/>
    <col min="14" max="19" width="12.625" style="91" customWidth="1"/>
    <col min="20" max="16384" width="0" style="91"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2" t="s">
        <v>9</v>
      </c>
    </row>
    <row r="40" spans="2:13" ht="27.75" customHeight="1" thickBot="1" x14ac:dyDescent="0.2">
      <c r="B40" s="93" t="s">
        <v>10</v>
      </c>
      <c r="C40" s="94"/>
      <c r="D40" s="94"/>
      <c r="E40" s="95"/>
      <c r="F40" s="95"/>
      <c r="G40" s="95"/>
      <c r="H40" s="96" t="s">
        <v>2</v>
      </c>
      <c r="I40" s="97" t="s">
        <v>567</v>
      </c>
      <c r="J40" s="98" t="s">
        <v>568</v>
      </c>
      <c r="K40" s="98" t="s">
        <v>569</v>
      </c>
      <c r="L40" s="98" t="s">
        <v>570</v>
      </c>
      <c r="M40" s="99" t="s">
        <v>571</v>
      </c>
    </row>
    <row r="41" spans="2:13" ht="27.75" customHeight="1" x14ac:dyDescent="0.15">
      <c r="B41" s="1187" t="s">
        <v>30</v>
      </c>
      <c r="C41" s="1188"/>
      <c r="D41" s="100"/>
      <c r="E41" s="1193" t="s">
        <v>31</v>
      </c>
      <c r="F41" s="1193"/>
      <c r="G41" s="1193"/>
      <c r="H41" s="1194"/>
      <c r="I41" s="333">
        <v>5461</v>
      </c>
      <c r="J41" s="334">
        <v>5625</v>
      </c>
      <c r="K41" s="334">
        <v>6163</v>
      </c>
      <c r="L41" s="334">
        <v>7344</v>
      </c>
      <c r="M41" s="335">
        <v>7477</v>
      </c>
    </row>
    <row r="42" spans="2:13" ht="27.75" customHeight="1" x14ac:dyDescent="0.15">
      <c r="B42" s="1189"/>
      <c r="C42" s="1190"/>
      <c r="D42" s="101"/>
      <c r="E42" s="1195" t="s">
        <v>32</v>
      </c>
      <c r="F42" s="1195"/>
      <c r="G42" s="1195"/>
      <c r="H42" s="1196"/>
      <c r="I42" s="336" t="s">
        <v>525</v>
      </c>
      <c r="J42" s="337" t="s">
        <v>525</v>
      </c>
      <c r="K42" s="337" t="s">
        <v>525</v>
      </c>
      <c r="L42" s="337" t="s">
        <v>525</v>
      </c>
      <c r="M42" s="338" t="s">
        <v>525</v>
      </c>
    </row>
    <row r="43" spans="2:13" ht="27.75" customHeight="1" x14ac:dyDescent="0.15">
      <c r="B43" s="1189"/>
      <c r="C43" s="1190"/>
      <c r="D43" s="101"/>
      <c r="E43" s="1195" t="s">
        <v>33</v>
      </c>
      <c r="F43" s="1195"/>
      <c r="G43" s="1195"/>
      <c r="H43" s="1196"/>
      <c r="I43" s="336">
        <v>4696</v>
      </c>
      <c r="J43" s="337">
        <v>4681</v>
      </c>
      <c r="K43" s="337">
        <v>4671</v>
      </c>
      <c r="L43" s="337">
        <v>4424</v>
      </c>
      <c r="M43" s="338">
        <v>4210</v>
      </c>
    </row>
    <row r="44" spans="2:13" ht="27.75" customHeight="1" x14ac:dyDescent="0.15">
      <c r="B44" s="1189"/>
      <c r="C44" s="1190"/>
      <c r="D44" s="101"/>
      <c r="E44" s="1195" t="s">
        <v>34</v>
      </c>
      <c r="F44" s="1195"/>
      <c r="G44" s="1195"/>
      <c r="H44" s="1196"/>
      <c r="I44" s="336">
        <v>129</v>
      </c>
      <c r="J44" s="337">
        <v>123</v>
      </c>
      <c r="K44" s="337">
        <v>115</v>
      </c>
      <c r="L44" s="337">
        <v>126</v>
      </c>
      <c r="M44" s="338">
        <v>169</v>
      </c>
    </row>
    <row r="45" spans="2:13" ht="27.75" customHeight="1" x14ac:dyDescent="0.15">
      <c r="B45" s="1189"/>
      <c r="C45" s="1190"/>
      <c r="D45" s="101"/>
      <c r="E45" s="1195" t="s">
        <v>35</v>
      </c>
      <c r="F45" s="1195"/>
      <c r="G45" s="1195"/>
      <c r="H45" s="1196"/>
      <c r="I45" s="336">
        <v>516</v>
      </c>
      <c r="J45" s="337">
        <v>501</v>
      </c>
      <c r="K45" s="337">
        <v>468</v>
      </c>
      <c r="L45" s="337">
        <v>425</v>
      </c>
      <c r="M45" s="338">
        <v>404</v>
      </c>
    </row>
    <row r="46" spans="2:13" ht="27.75" customHeight="1" x14ac:dyDescent="0.15">
      <c r="B46" s="1189"/>
      <c r="C46" s="1190"/>
      <c r="D46" s="102"/>
      <c r="E46" s="1195" t="s">
        <v>36</v>
      </c>
      <c r="F46" s="1195"/>
      <c r="G46" s="1195"/>
      <c r="H46" s="1196"/>
      <c r="I46" s="336" t="s">
        <v>525</v>
      </c>
      <c r="J46" s="337" t="s">
        <v>525</v>
      </c>
      <c r="K46" s="337" t="s">
        <v>525</v>
      </c>
      <c r="L46" s="337" t="s">
        <v>525</v>
      </c>
      <c r="M46" s="338" t="s">
        <v>525</v>
      </c>
    </row>
    <row r="47" spans="2:13" ht="27.75" customHeight="1" x14ac:dyDescent="0.15">
      <c r="B47" s="1189"/>
      <c r="C47" s="1190"/>
      <c r="D47" s="103"/>
      <c r="E47" s="1197" t="s">
        <v>37</v>
      </c>
      <c r="F47" s="1198"/>
      <c r="G47" s="1198"/>
      <c r="H47" s="1199"/>
      <c r="I47" s="336" t="s">
        <v>525</v>
      </c>
      <c r="J47" s="337" t="s">
        <v>525</v>
      </c>
      <c r="K47" s="337" t="s">
        <v>525</v>
      </c>
      <c r="L47" s="337" t="s">
        <v>525</v>
      </c>
      <c r="M47" s="338" t="s">
        <v>525</v>
      </c>
    </row>
    <row r="48" spans="2:13" ht="27.75" customHeight="1" x14ac:dyDescent="0.15">
      <c r="B48" s="1189"/>
      <c r="C48" s="1190"/>
      <c r="D48" s="101"/>
      <c r="E48" s="1195" t="s">
        <v>38</v>
      </c>
      <c r="F48" s="1195"/>
      <c r="G48" s="1195"/>
      <c r="H48" s="1196"/>
      <c r="I48" s="336" t="s">
        <v>525</v>
      </c>
      <c r="J48" s="337" t="s">
        <v>525</v>
      </c>
      <c r="K48" s="337" t="s">
        <v>525</v>
      </c>
      <c r="L48" s="337" t="s">
        <v>525</v>
      </c>
      <c r="M48" s="338" t="s">
        <v>525</v>
      </c>
    </row>
    <row r="49" spans="2:13" ht="27.75" customHeight="1" x14ac:dyDescent="0.15">
      <c r="B49" s="1191"/>
      <c r="C49" s="1192"/>
      <c r="D49" s="101"/>
      <c r="E49" s="1195" t="s">
        <v>39</v>
      </c>
      <c r="F49" s="1195"/>
      <c r="G49" s="1195"/>
      <c r="H49" s="1196"/>
      <c r="I49" s="336" t="s">
        <v>525</v>
      </c>
      <c r="J49" s="337" t="s">
        <v>525</v>
      </c>
      <c r="K49" s="337" t="s">
        <v>525</v>
      </c>
      <c r="L49" s="337" t="s">
        <v>525</v>
      </c>
      <c r="M49" s="338" t="s">
        <v>525</v>
      </c>
    </row>
    <row r="50" spans="2:13" ht="27.75" customHeight="1" x14ac:dyDescent="0.15">
      <c r="B50" s="1200" t="s">
        <v>40</v>
      </c>
      <c r="C50" s="1201"/>
      <c r="D50" s="104"/>
      <c r="E50" s="1195" t="s">
        <v>41</v>
      </c>
      <c r="F50" s="1195"/>
      <c r="G50" s="1195"/>
      <c r="H50" s="1196"/>
      <c r="I50" s="336">
        <v>1643</v>
      </c>
      <c r="J50" s="337">
        <v>1843</v>
      </c>
      <c r="K50" s="337">
        <v>1812</v>
      </c>
      <c r="L50" s="337">
        <v>1753</v>
      </c>
      <c r="M50" s="338">
        <v>2107</v>
      </c>
    </row>
    <row r="51" spans="2:13" ht="27.75" customHeight="1" x14ac:dyDescent="0.15">
      <c r="B51" s="1189"/>
      <c r="C51" s="1190"/>
      <c r="D51" s="101"/>
      <c r="E51" s="1195" t="s">
        <v>42</v>
      </c>
      <c r="F51" s="1195"/>
      <c r="G51" s="1195"/>
      <c r="H51" s="1196"/>
      <c r="I51" s="336" t="s">
        <v>525</v>
      </c>
      <c r="J51" s="337" t="s">
        <v>525</v>
      </c>
      <c r="K51" s="337" t="s">
        <v>525</v>
      </c>
      <c r="L51" s="337" t="s">
        <v>525</v>
      </c>
      <c r="M51" s="338" t="s">
        <v>525</v>
      </c>
    </row>
    <row r="52" spans="2:13" ht="27.75" customHeight="1" x14ac:dyDescent="0.15">
      <c r="B52" s="1191"/>
      <c r="C52" s="1192"/>
      <c r="D52" s="101"/>
      <c r="E52" s="1195" t="s">
        <v>43</v>
      </c>
      <c r="F52" s="1195"/>
      <c r="G52" s="1195"/>
      <c r="H52" s="1196"/>
      <c r="I52" s="336">
        <v>6545</v>
      </c>
      <c r="J52" s="337">
        <v>6539</v>
      </c>
      <c r="K52" s="337">
        <v>6949</v>
      </c>
      <c r="L52" s="337">
        <v>7505</v>
      </c>
      <c r="M52" s="338">
        <v>7425</v>
      </c>
    </row>
    <row r="53" spans="2:13" ht="27.75" customHeight="1" thickBot="1" x14ac:dyDescent="0.2">
      <c r="B53" s="1202" t="s">
        <v>44</v>
      </c>
      <c r="C53" s="1203"/>
      <c r="D53" s="105"/>
      <c r="E53" s="1204" t="s">
        <v>45</v>
      </c>
      <c r="F53" s="1204"/>
      <c r="G53" s="1204"/>
      <c r="H53" s="1205"/>
      <c r="I53" s="339">
        <v>2614</v>
      </c>
      <c r="J53" s="340">
        <v>2549</v>
      </c>
      <c r="K53" s="340">
        <v>2657</v>
      </c>
      <c r="L53" s="340">
        <v>3062</v>
      </c>
      <c r="M53" s="341">
        <v>2729</v>
      </c>
    </row>
    <row r="54" spans="2:13" ht="27.75" customHeight="1" x14ac:dyDescent="0.15">
      <c r="B54" s="106" t="s">
        <v>46</v>
      </c>
      <c r="C54" s="107"/>
      <c r="D54" s="107"/>
      <c r="E54" s="108"/>
      <c r="F54" s="108"/>
      <c r="G54" s="108"/>
      <c r="H54" s="108"/>
      <c r="I54" s="109"/>
      <c r="J54" s="109"/>
      <c r="K54" s="109"/>
      <c r="L54" s="109"/>
      <c r="M54" s="109"/>
    </row>
    <row r="55" spans="2:13" x14ac:dyDescent="0.15"/>
  </sheetData>
  <sheetProtection algorithmName="SHA-512" hashValue="imI93Fx6nNCt/R59PHcLsoPD0RHX96TpClY54LCp8aHwm3qBXHf2hVE9KEoDr/cCZ8mJol8oUL9UZqJLsR7uug==" saltValue="80e4tum+WMaDdZAjRjpJP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0" t="s">
        <v>47</v>
      </c>
    </row>
    <row r="54" spans="2:8" ht="29.25" customHeight="1" thickBot="1" x14ac:dyDescent="0.25">
      <c r="B54" s="111" t="s">
        <v>1</v>
      </c>
      <c r="C54" s="112"/>
      <c r="D54" s="112"/>
      <c r="E54" s="113" t="s">
        <v>2</v>
      </c>
      <c r="F54" s="114" t="s">
        <v>569</v>
      </c>
      <c r="G54" s="114" t="s">
        <v>570</v>
      </c>
      <c r="H54" s="115" t="s">
        <v>571</v>
      </c>
    </row>
    <row r="55" spans="2:8" ht="52.5" customHeight="1" x14ac:dyDescent="0.15">
      <c r="B55" s="116"/>
      <c r="C55" s="1214" t="s">
        <v>48</v>
      </c>
      <c r="D55" s="1214"/>
      <c r="E55" s="1215"/>
      <c r="F55" s="117">
        <v>490</v>
      </c>
      <c r="G55" s="117">
        <v>491</v>
      </c>
      <c r="H55" s="118">
        <v>534</v>
      </c>
    </row>
    <row r="56" spans="2:8" ht="52.5" customHeight="1" x14ac:dyDescent="0.15">
      <c r="B56" s="119"/>
      <c r="C56" s="1216" t="s">
        <v>49</v>
      </c>
      <c r="D56" s="1216"/>
      <c r="E56" s="1217"/>
      <c r="F56" s="120">
        <v>239</v>
      </c>
      <c r="G56" s="120">
        <v>279</v>
      </c>
      <c r="H56" s="121">
        <v>346</v>
      </c>
    </row>
    <row r="57" spans="2:8" ht="53.25" customHeight="1" x14ac:dyDescent="0.15">
      <c r="B57" s="119"/>
      <c r="C57" s="1218" t="s">
        <v>50</v>
      </c>
      <c r="D57" s="1218"/>
      <c r="E57" s="1219"/>
      <c r="F57" s="122">
        <v>768</v>
      </c>
      <c r="G57" s="122">
        <v>678</v>
      </c>
      <c r="H57" s="123">
        <v>889</v>
      </c>
    </row>
    <row r="58" spans="2:8" ht="45.75" customHeight="1" x14ac:dyDescent="0.15">
      <c r="B58" s="124"/>
      <c r="C58" s="1206" t="s">
        <v>597</v>
      </c>
      <c r="D58" s="1207"/>
      <c r="E58" s="1208"/>
      <c r="F58" s="125">
        <v>645</v>
      </c>
      <c r="G58" s="125">
        <v>545</v>
      </c>
      <c r="H58" s="126">
        <v>745</v>
      </c>
    </row>
    <row r="59" spans="2:8" ht="45.75" customHeight="1" x14ac:dyDescent="0.15">
      <c r="B59" s="124"/>
      <c r="C59" s="1206" t="s">
        <v>598</v>
      </c>
      <c r="D59" s="1207"/>
      <c r="E59" s="1208"/>
      <c r="F59" s="125">
        <v>84</v>
      </c>
      <c r="G59" s="125">
        <v>84</v>
      </c>
      <c r="H59" s="126">
        <v>84</v>
      </c>
    </row>
    <row r="60" spans="2:8" ht="45.75" customHeight="1" x14ac:dyDescent="0.15">
      <c r="B60" s="124"/>
      <c r="C60" s="1206" t="s">
        <v>599</v>
      </c>
      <c r="D60" s="1207"/>
      <c r="E60" s="1208"/>
      <c r="F60" s="125">
        <v>28</v>
      </c>
      <c r="G60" s="125">
        <v>28</v>
      </c>
      <c r="H60" s="126">
        <v>28</v>
      </c>
    </row>
    <row r="61" spans="2:8" ht="45.75" customHeight="1" x14ac:dyDescent="0.15">
      <c r="B61" s="124"/>
      <c r="C61" s="1206" t="s">
        <v>600</v>
      </c>
      <c r="D61" s="1207"/>
      <c r="E61" s="1208"/>
      <c r="F61" s="125">
        <v>7</v>
      </c>
      <c r="G61" s="125">
        <v>18</v>
      </c>
      <c r="H61" s="126">
        <v>27</v>
      </c>
    </row>
    <row r="62" spans="2:8" ht="45.75" customHeight="1" thickBot="1" x14ac:dyDescent="0.2">
      <c r="B62" s="127"/>
      <c r="C62" s="1209" t="s">
        <v>601</v>
      </c>
      <c r="D62" s="1210"/>
      <c r="E62" s="1211"/>
      <c r="F62" s="128">
        <v>0</v>
      </c>
      <c r="G62" s="128">
        <v>0</v>
      </c>
      <c r="H62" s="129">
        <v>5</v>
      </c>
    </row>
    <row r="63" spans="2:8" ht="52.5" customHeight="1" thickBot="1" x14ac:dyDescent="0.2">
      <c r="B63" s="130"/>
      <c r="C63" s="1212" t="s">
        <v>51</v>
      </c>
      <c r="D63" s="1212"/>
      <c r="E63" s="1213"/>
      <c r="F63" s="131">
        <v>1497</v>
      </c>
      <c r="G63" s="131">
        <v>1448</v>
      </c>
      <c r="H63" s="132">
        <v>1768</v>
      </c>
    </row>
    <row r="64" spans="2:8" x14ac:dyDescent="0.15"/>
  </sheetData>
  <sheetProtection algorithmName="SHA-512" hashValue="XzoRpk00Nep7HqZf5K340J4bc1paUok1C9UgLZy3ZMl3aCGSyqqB1THSC0woo7UjwOsZapJ6eYNTQ+aCDKFSnw==" saltValue="Cu9gqe0ay32kZ1f51BFqd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16EA32-25D7-4A24-B700-0BDD89460C54}">
  <sheetPr>
    <pageSetUpPr fitToPage="1"/>
  </sheetPr>
  <dimension ref="A1:DE85"/>
  <sheetViews>
    <sheetView showGridLines="0" tabSelected="1" topLeftCell="AJ25" zoomScaleNormal="100" zoomScaleSheetLayoutView="55" workbookViewId="0">
      <selection activeCell="CF53" sqref="CF53:CM54"/>
    </sheetView>
  </sheetViews>
  <sheetFormatPr defaultColWidth="0" defaultRowHeight="13.5" customHeight="1" zeroHeight="1" x14ac:dyDescent="0.15"/>
  <cols>
    <col min="1" max="1" width="6.375" style="246" customWidth="1"/>
    <col min="2" max="107" width="2.5" style="246" customWidth="1"/>
    <col min="108" max="108" width="6.125" style="252" customWidth="1"/>
    <col min="109" max="109" width="5.875" style="250" customWidth="1"/>
    <col min="110" max="16384" width="8.625" style="246" hidden="1"/>
  </cols>
  <sheetData>
    <row r="1" spans="1:109" ht="42.75" customHeight="1" x14ac:dyDescent="0.15">
      <c r="A1" s="349"/>
      <c r="B1" s="350"/>
      <c r="DD1" s="246"/>
      <c r="DE1" s="246"/>
    </row>
    <row r="2" spans="1:109" ht="25.5" customHeight="1" x14ac:dyDescent="0.15">
      <c r="A2" s="351"/>
      <c r="C2" s="351"/>
      <c r="O2" s="351"/>
      <c r="P2" s="351"/>
      <c r="Q2" s="351"/>
      <c r="R2" s="351"/>
      <c r="S2" s="351"/>
      <c r="T2" s="351"/>
      <c r="U2" s="351"/>
      <c r="V2" s="351"/>
      <c r="W2" s="351"/>
      <c r="X2" s="351"/>
      <c r="Y2" s="351"/>
      <c r="Z2" s="351"/>
      <c r="AA2" s="351"/>
      <c r="AB2" s="351"/>
      <c r="AC2" s="351"/>
      <c r="AD2" s="351"/>
      <c r="AE2" s="351"/>
      <c r="AF2" s="351"/>
      <c r="AG2" s="351"/>
      <c r="AH2" s="351"/>
      <c r="AI2" s="351"/>
      <c r="AU2" s="351"/>
      <c r="BG2" s="351"/>
      <c r="BS2" s="351"/>
      <c r="CE2" s="351"/>
      <c r="CQ2" s="351"/>
      <c r="DD2" s="246"/>
      <c r="DE2" s="246"/>
    </row>
    <row r="3" spans="1:109" ht="25.5" customHeight="1" x14ac:dyDescent="0.15">
      <c r="A3" s="351"/>
      <c r="C3" s="351"/>
      <c r="O3" s="351"/>
      <c r="P3" s="351"/>
      <c r="Q3" s="351"/>
      <c r="R3" s="351"/>
      <c r="S3" s="351"/>
      <c r="T3" s="351"/>
      <c r="U3" s="351"/>
      <c r="V3" s="351"/>
      <c r="W3" s="351"/>
      <c r="X3" s="351"/>
      <c r="Y3" s="351"/>
      <c r="Z3" s="351"/>
      <c r="AA3" s="351"/>
      <c r="AB3" s="351"/>
      <c r="AC3" s="351"/>
      <c r="AD3" s="351"/>
      <c r="AE3" s="351"/>
      <c r="AF3" s="351"/>
      <c r="AG3" s="351"/>
      <c r="AH3" s="351"/>
      <c r="AI3" s="351"/>
      <c r="AU3" s="351"/>
      <c r="BG3" s="351"/>
      <c r="BS3" s="351"/>
      <c r="CE3" s="351"/>
      <c r="CQ3" s="351"/>
      <c r="DD3" s="246"/>
      <c r="DE3" s="246"/>
    </row>
    <row r="4" spans="1:109" s="244" customFormat="1" x14ac:dyDescent="0.15">
      <c r="A4" s="351"/>
      <c r="B4" s="351"/>
      <c r="C4" s="351"/>
      <c r="D4" s="351"/>
      <c r="E4" s="351"/>
      <c r="F4" s="351"/>
      <c r="G4" s="351"/>
      <c r="H4" s="351"/>
      <c r="I4" s="351"/>
      <c r="J4" s="351"/>
      <c r="K4" s="351"/>
      <c r="L4" s="351"/>
      <c r="M4" s="351"/>
      <c r="N4" s="351"/>
      <c r="O4" s="351"/>
      <c r="P4" s="351"/>
      <c r="Q4" s="351"/>
      <c r="R4" s="351"/>
      <c r="S4" s="351"/>
      <c r="T4" s="351"/>
      <c r="U4" s="351"/>
      <c r="V4" s="351"/>
      <c r="W4" s="351"/>
      <c r="X4" s="351"/>
      <c r="Y4" s="351"/>
      <c r="Z4" s="351"/>
      <c r="AA4" s="351"/>
      <c r="AB4" s="351"/>
      <c r="AC4" s="351"/>
      <c r="AD4" s="351"/>
      <c r="AE4" s="351"/>
      <c r="AF4" s="351"/>
      <c r="AG4" s="351"/>
      <c r="AH4" s="351"/>
      <c r="AI4" s="351"/>
      <c r="AJ4" s="351"/>
      <c r="AK4" s="351"/>
      <c r="AL4" s="351"/>
      <c r="AM4" s="351"/>
      <c r="AN4" s="351"/>
      <c r="AO4" s="351"/>
      <c r="AP4" s="351"/>
      <c r="AQ4" s="351"/>
      <c r="AR4" s="351"/>
      <c r="AS4" s="351"/>
      <c r="AT4" s="351"/>
      <c r="AU4" s="351"/>
      <c r="AV4" s="351"/>
      <c r="AW4" s="351"/>
      <c r="AX4" s="351"/>
      <c r="AY4" s="351"/>
      <c r="AZ4" s="351"/>
      <c r="BA4" s="351"/>
      <c r="BB4" s="351"/>
      <c r="BC4" s="351"/>
      <c r="BD4" s="351"/>
      <c r="BE4" s="351"/>
      <c r="BF4" s="351"/>
      <c r="BG4" s="351"/>
      <c r="BH4" s="351"/>
      <c r="BI4" s="351"/>
      <c r="BJ4" s="351"/>
      <c r="BK4" s="351"/>
      <c r="BL4" s="351"/>
      <c r="BM4" s="351"/>
      <c r="BN4" s="351"/>
      <c r="BO4" s="351"/>
      <c r="BP4" s="351"/>
      <c r="BQ4" s="351"/>
      <c r="BR4" s="351"/>
      <c r="BS4" s="351"/>
      <c r="BT4" s="351"/>
      <c r="BU4" s="351"/>
      <c r="BV4" s="351"/>
      <c r="BW4" s="351"/>
      <c r="BX4" s="351"/>
      <c r="BY4" s="351"/>
      <c r="BZ4" s="351"/>
      <c r="CA4" s="351"/>
      <c r="CB4" s="351"/>
      <c r="CC4" s="351"/>
      <c r="CD4" s="351"/>
      <c r="CE4" s="351"/>
      <c r="CF4" s="351"/>
      <c r="CG4" s="351"/>
      <c r="CH4" s="351"/>
      <c r="CI4" s="351"/>
      <c r="CJ4" s="351"/>
      <c r="CK4" s="351"/>
      <c r="CL4" s="351"/>
      <c r="CM4" s="351"/>
      <c r="CN4" s="351"/>
      <c r="CO4" s="351"/>
      <c r="CP4" s="351"/>
      <c r="CQ4" s="351"/>
      <c r="CR4" s="351"/>
      <c r="CS4" s="351"/>
      <c r="CT4" s="351"/>
      <c r="CU4" s="351"/>
      <c r="CV4" s="351"/>
      <c r="CW4" s="351"/>
      <c r="CX4" s="351"/>
      <c r="CY4" s="351"/>
      <c r="CZ4" s="351"/>
      <c r="DA4" s="351"/>
      <c r="DB4" s="351"/>
      <c r="DC4" s="351"/>
      <c r="DD4" s="351"/>
      <c r="DE4" s="351"/>
    </row>
    <row r="5" spans="1:109" s="244" customFormat="1" x14ac:dyDescent="0.15">
      <c r="A5" s="351"/>
      <c r="B5" s="351"/>
      <c r="C5" s="351"/>
      <c r="D5" s="351"/>
      <c r="E5" s="351"/>
      <c r="F5" s="351"/>
      <c r="G5" s="351"/>
      <c r="H5" s="351"/>
      <c r="I5" s="351"/>
      <c r="J5" s="351"/>
      <c r="K5" s="351"/>
      <c r="L5" s="351"/>
      <c r="M5" s="351"/>
      <c r="N5" s="351"/>
      <c r="O5" s="351"/>
      <c r="P5" s="351"/>
      <c r="Q5" s="351"/>
      <c r="R5" s="351"/>
      <c r="S5" s="351"/>
      <c r="T5" s="351"/>
      <c r="U5" s="351"/>
      <c r="V5" s="351"/>
      <c r="W5" s="351"/>
      <c r="X5" s="351"/>
      <c r="Y5" s="351"/>
      <c r="Z5" s="351"/>
      <c r="AA5" s="351"/>
      <c r="AB5" s="351"/>
      <c r="AC5" s="351"/>
      <c r="AD5" s="351"/>
      <c r="AE5" s="351"/>
      <c r="AF5" s="351"/>
      <c r="AG5" s="351"/>
      <c r="AH5" s="351"/>
      <c r="AI5" s="351"/>
      <c r="AJ5" s="351"/>
      <c r="AK5" s="351"/>
      <c r="AL5" s="351"/>
      <c r="AM5" s="351"/>
      <c r="AN5" s="351"/>
      <c r="AO5" s="351"/>
      <c r="AP5" s="351"/>
      <c r="AQ5" s="351"/>
      <c r="AR5" s="351"/>
      <c r="AS5" s="351"/>
      <c r="AT5" s="351"/>
      <c r="AU5" s="351"/>
      <c r="AV5" s="351"/>
      <c r="AW5" s="351"/>
      <c r="AX5" s="351"/>
      <c r="AY5" s="351"/>
      <c r="AZ5" s="351"/>
      <c r="BA5" s="351"/>
      <c r="BB5" s="351"/>
      <c r="BC5" s="351"/>
      <c r="BD5" s="351"/>
      <c r="BE5" s="351"/>
      <c r="BF5" s="351"/>
      <c r="BG5" s="351"/>
      <c r="BH5" s="351"/>
      <c r="BI5" s="351"/>
      <c r="BJ5" s="351"/>
      <c r="BK5" s="351"/>
      <c r="BL5" s="351"/>
      <c r="BM5" s="351"/>
      <c r="BN5" s="351"/>
      <c r="BO5" s="351"/>
      <c r="BP5" s="351"/>
      <c r="BQ5" s="351"/>
      <c r="BR5" s="351"/>
      <c r="BS5" s="351"/>
      <c r="BT5" s="351"/>
      <c r="BU5" s="351"/>
      <c r="BV5" s="351"/>
      <c r="BW5" s="351"/>
      <c r="BX5" s="351"/>
      <c r="BY5" s="351"/>
      <c r="BZ5" s="351"/>
      <c r="CA5" s="351"/>
      <c r="CB5" s="351"/>
      <c r="CC5" s="351"/>
      <c r="CD5" s="351"/>
      <c r="CE5" s="351"/>
      <c r="CF5" s="351"/>
      <c r="CG5" s="351"/>
      <c r="CH5" s="351"/>
      <c r="CI5" s="351"/>
      <c r="CJ5" s="351"/>
      <c r="CK5" s="351"/>
      <c r="CL5" s="351"/>
      <c r="CM5" s="351"/>
      <c r="CN5" s="351"/>
      <c r="CO5" s="351"/>
      <c r="CP5" s="351"/>
      <c r="CQ5" s="351"/>
      <c r="CR5" s="351"/>
      <c r="CS5" s="351"/>
      <c r="CT5" s="351"/>
      <c r="CU5" s="351"/>
      <c r="CV5" s="351"/>
      <c r="CW5" s="351"/>
      <c r="CX5" s="351"/>
      <c r="CY5" s="351"/>
      <c r="CZ5" s="351"/>
      <c r="DA5" s="351"/>
      <c r="DB5" s="351"/>
      <c r="DC5" s="351"/>
      <c r="DD5" s="351"/>
      <c r="DE5" s="351"/>
    </row>
    <row r="6" spans="1:109" s="244" customFormat="1" x14ac:dyDescent="0.15">
      <c r="A6" s="351"/>
      <c r="B6" s="351"/>
      <c r="C6" s="351"/>
      <c r="D6" s="351"/>
      <c r="E6" s="351"/>
      <c r="F6" s="351"/>
      <c r="G6" s="351"/>
      <c r="H6" s="351"/>
      <c r="I6" s="351"/>
      <c r="J6" s="351"/>
      <c r="K6" s="351"/>
      <c r="L6" s="351"/>
      <c r="M6" s="351"/>
      <c r="N6" s="351"/>
      <c r="O6" s="351"/>
      <c r="P6" s="351"/>
      <c r="Q6" s="351"/>
      <c r="R6" s="351"/>
      <c r="S6" s="351"/>
      <c r="T6" s="351"/>
      <c r="U6" s="351"/>
      <c r="V6" s="351"/>
      <c r="W6" s="351"/>
      <c r="X6" s="351"/>
      <c r="Y6" s="351"/>
      <c r="Z6" s="351"/>
      <c r="AA6" s="351"/>
      <c r="AB6" s="351"/>
      <c r="AC6" s="351"/>
      <c r="AD6" s="351"/>
      <c r="AE6" s="351"/>
      <c r="AF6" s="351"/>
      <c r="AG6" s="351"/>
      <c r="AH6" s="351"/>
      <c r="AI6" s="351"/>
      <c r="AJ6" s="351"/>
      <c r="AK6" s="351"/>
      <c r="AL6" s="351"/>
      <c r="AM6" s="351"/>
      <c r="AN6" s="351"/>
      <c r="AO6" s="351"/>
      <c r="AP6" s="351"/>
      <c r="AQ6" s="351"/>
      <c r="AR6" s="351"/>
      <c r="AS6" s="351"/>
      <c r="AT6" s="351"/>
      <c r="AU6" s="351"/>
      <c r="AV6" s="351"/>
      <c r="AW6" s="351"/>
      <c r="AX6" s="351"/>
      <c r="AY6" s="351"/>
      <c r="AZ6" s="351"/>
      <c r="BA6" s="351"/>
      <c r="BB6" s="351"/>
      <c r="BC6" s="351"/>
      <c r="BD6" s="351"/>
      <c r="BE6" s="351"/>
      <c r="BF6" s="351"/>
      <c r="BG6" s="351"/>
      <c r="BH6" s="351"/>
      <c r="BI6" s="351"/>
      <c r="BJ6" s="351"/>
      <c r="BK6" s="351"/>
      <c r="BL6" s="351"/>
      <c r="BM6" s="351"/>
      <c r="BN6" s="351"/>
      <c r="BO6" s="351"/>
      <c r="BP6" s="351"/>
      <c r="BQ6" s="351"/>
      <c r="BR6" s="351"/>
      <c r="BS6" s="351"/>
      <c r="BT6" s="351"/>
      <c r="BU6" s="351"/>
      <c r="BV6" s="351"/>
      <c r="BW6" s="351"/>
      <c r="BX6" s="351"/>
      <c r="BY6" s="351"/>
      <c r="BZ6" s="351"/>
      <c r="CA6" s="351"/>
      <c r="CB6" s="351"/>
      <c r="CC6" s="351"/>
      <c r="CD6" s="351"/>
      <c r="CE6" s="351"/>
      <c r="CF6" s="351"/>
      <c r="CG6" s="351"/>
      <c r="CH6" s="351"/>
      <c r="CI6" s="351"/>
      <c r="CJ6" s="351"/>
      <c r="CK6" s="351"/>
      <c r="CL6" s="351"/>
      <c r="CM6" s="351"/>
      <c r="CN6" s="351"/>
      <c r="CO6" s="351"/>
      <c r="CP6" s="351"/>
      <c r="CQ6" s="351"/>
      <c r="CR6" s="351"/>
      <c r="CS6" s="351"/>
      <c r="CT6" s="351"/>
      <c r="CU6" s="351"/>
      <c r="CV6" s="351"/>
      <c r="CW6" s="351"/>
      <c r="CX6" s="351"/>
      <c r="CY6" s="351"/>
      <c r="CZ6" s="351"/>
      <c r="DA6" s="351"/>
      <c r="DB6" s="351"/>
      <c r="DC6" s="351"/>
      <c r="DD6" s="351"/>
      <c r="DE6" s="351"/>
    </row>
    <row r="7" spans="1:109" s="244" customFormat="1" x14ac:dyDescent="0.15">
      <c r="A7" s="351"/>
      <c r="B7" s="351"/>
      <c r="C7" s="351"/>
      <c r="D7" s="351"/>
      <c r="E7" s="351"/>
      <c r="F7" s="351"/>
      <c r="G7" s="351"/>
      <c r="H7" s="351"/>
      <c r="I7" s="351"/>
      <c r="J7" s="351"/>
      <c r="K7" s="351"/>
      <c r="L7" s="351"/>
      <c r="M7" s="351"/>
      <c r="N7" s="351"/>
      <c r="O7" s="351"/>
      <c r="P7" s="351"/>
      <c r="Q7" s="351"/>
      <c r="R7" s="351"/>
      <c r="S7" s="351"/>
      <c r="T7" s="351"/>
      <c r="U7" s="351"/>
      <c r="V7" s="351"/>
      <c r="W7" s="351"/>
      <c r="X7" s="351"/>
      <c r="Y7" s="351"/>
      <c r="Z7" s="351"/>
      <c r="AA7" s="351"/>
      <c r="AB7" s="351"/>
      <c r="AC7" s="351"/>
      <c r="AD7" s="351"/>
      <c r="AE7" s="351"/>
      <c r="AF7" s="351"/>
      <c r="AG7" s="351"/>
      <c r="AH7" s="351"/>
      <c r="AI7" s="351"/>
      <c r="AJ7" s="351"/>
      <c r="AK7" s="351"/>
      <c r="AL7" s="351"/>
      <c r="AM7" s="351"/>
      <c r="AN7" s="351"/>
      <c r="AO7" s="351"/>
      <c r="AP7" s="351"/>
      <c r="AQ7" s="351"/>
      <c r="AR7" s="351"/>
      <c r="AS7" s="351"/>
      <c r="AT7" s="351"/>
      <c r="AU7" s="351"/>
      <c r="AV7" s="351"/>
      <c r="AW7" s="351"/>
      <c r="AX7" s="351"/>
      <c r="AY7" s="351"/>
      <c r="AZ7" s="351"/>
      <c r="BA7" s="351"/>
      <c r="BB7" s="351"/>
      <c r="BC7" s="351"/>
      <c r="BD7" s="351"/>
      <c r="BE7" s="351"/>
      <c r="BF7" s="351"/>
      <c r="BG7" s="351"/>
      <c r="BH7" s="351"/>
      <c r="BI7" s="351"/>
      <c r="BJ7" s="351"/>
      <c r="BK7" s="351"/>
      <c r="BL7" s="351"/>
      <c r="BM7" s="351"/>
      <c r="BN7" s="351"/>
      <c r="BO7" s="351"/>
      <c r="BP7" s="351"/>
      <c r="BQ7" s="351"/>
      <c r="BR7" s="351"/>
      <c r="BS7" s="351"/>
      <c r="BT7" s="351"/>
      <c r="BU7" s="351"/>
      <c r="BV7" s="351"/>
      <c r="BW7" s="351"/>
      <c r="BX7" s="351"/>
      <c r="BY7" s="351"/>
      <c r="BZ7" s="351"/>
      <c r="CA7" s="351"/>
      <c r="CB7" s="351"/>
      <c r="CC7" s="351"/>
      <c r="CD7" s="351"/>
      <c r="CE7" s="351"/>
      <c r="CF7" s="351"/>
      <c r="CG7" s="351"/>
      <c r="CH7" s="351"/>
      <c r="CI7" s="351"/>
      <c r="CJ7" s="351"/>
      <c r="CK7" s="351"/>
      <c r="CL7" s="351"/>
      <c r="CM7" s="351"/>
      <c r="CN7" s="351"/>
      <c r="CO7" s="351"/>
      <c r="CP7" s="351"/>
      <c r="CQ7" s="351"/>
      <c r="CR7" s="351"/>
      <c r="CS7" s="351"/>
      <c r="CT7" s="351"/>
      <c r="CU7" s="351"/>
      <c r="CV7" s="351"/>
      <c r="CW7" s="351"/>
      <c r="CX7" s="351"/>
      <c r="CY7" s="351"/>
      <c r="CZ7" s="351"/>
      <c r="DA7" s="351"/>
      <c r="DB7" s="351"/>
      <c r="DC7" s="351"/>
      <c r="DD7" s="351"/>
      <c r="DE7" s="351"/>
    </row>
    <row r="8" spans="1:109" s="244" customFormat="1" x14ac:dyDescent="0.15">
      <c r="A8" s="351"/>
      <c r="B8" s="351"/>
      <c r="C8" s="351"/>
      <c r="D8" s="351"/>
      <c r="E8" s="351"/>
      <c r="F8" s="351"/>
      <c r="G8" s="351"/>
      <c r="H8" s="351"/>
      <c r="I8" s="351"/>
      <c r="J8" s="351"/>
      <c r="K8" s="351"/>
      <c r="L8" s="351"/>
      <c r="M8" s="351"/>
      <c r="N8" s="351"/>
      <c r="O8" s="351"/>
      <c r="P8" s="351"/>
      <c r="Q8" s="351"/>
      <c r="R8" s="351"/>
      <c r="S8" s="351"/>
      <c r="T8" s="351"/>
      <c r="U8" s="351"/>
      <c r="V8" s="351"/>
      <c r="W8" s="351"/>
      <c r="X8" s="351"/>
      <c r="Y8" s="351"/>
      <c r="Z8" s="351"/>
      <c r="AA8" s="351"/>
      <c r="AB8" s="351"/>
      <c r="AC8" s="351"/>
      <c r="AD8" s="351"/>
      <c r="AE8" s="351"/>
      <c r="AF8" s="351"/>
      <c r="AG8" s="351"/>
      <c r="AH8" s="351"/>
      <c r="AI8" s="351"/>
      <c r="AJ8" s="351"/>
      <c r="AK8" s="351"/>
      <c r="AL8" s="351"/>
      <c r="AM8" s="351"/>
      <c r="AN8" s="351"/>
      <c r="AO8" s="351"/>
      <c r="AP8" s="351"/>
      <c r="AQ8" s="351"/>
      <c r="AR8" s="351"/>
      <c r="AS8" s="351"/>
      <c r="AT8" s="351"/>
      <c r="AU8" s="351"/>
      <c r="AV8" s="351"/>
      <c r="AW8" s="351"/>
      <c r="AX8" s="351"/>
      <c r="AY8" s="351"/>
      <c r="AZ8" s="351"/>
      <c r="BA8" s="351"/>
      <c r="BB8" s="351"/>
      <c r="BC8" s="351"/>
      <c r="BD8" s="351"/>
      <c r="BE8" s="351"/>
      <c r="BF8" s="351"/>
      <c r="BG8" s="351"/>
      <c r="BH8" s="351"/>
      <c r="BI8" s="351"/>
      <c r="BJ8" s="351"/>
      <c r="BK8" s="351"/>
      <c r="BL8" s="351"/>
      <c r="BM8" s="351"/>
      <c r="BN8" s="351"/>
      <c r="BO8" s="351"/>
      <c r="BP8" s="351"/>
      <c r="BQ8" s="351"/>
      <c r="BR8" s="351"/>
      <c r="BS8" s="351"/>
      <c r="BT8" s="351"/>
      <c r="BU8" s="351"/>
      <c r="BV8" s="351"/>
      <c r="BW8" s="351"/>
      <c r="BX8" s="351"/>
      <c r="BY8" s="351"/>
      <c r="BZ8" s="351"/>
      <c r="CA8" s="351"/>
      <c r="CB8" s="351"/>
      <c r="CC8" s="351"/>
      <c r="CD8" s="351"/>
      <c r="CE8" s="351"/>
      <c r="CF8" s="351"/>
      <c r="CG8" s="351"/>
      <c r="CH8" s="351"/>
      <c r="CI8" s="351"/>
      <c r="CJ8" s="351"/>
      <c r="CK8" s="351"/>
      <c r="CL8" s="351"/>
      <c r="CM8" s="351"/>
      <c r="CN8" s="351"/>
      <c r="CO8" s="351"/>
      <c r="CP8" s="351"/>
      <c r="CQ8" s="351"/>
      <c r="CR8" s="351"/>
      <c r="CS8" s="351"/>
      <c r="CT8" s="351"/>
      <c r="CU8" s="351"/>
      <c r="CV8" s="351"/>
      <c r="CW8" s="351"/>
      <c r="CX8" s="351"/>
      <c r="CY8" s="351"/>
      <c r="CZ8" s="351"/>
      <c r="DA8" s="351"/>
      <c r="DB8" s="351"/>
      <c r="DC8" s="351"/>
      <c r="DD8" s="351"/>
      <c r="DE8" s="351"/>
    </row>
    <row r="9" spans="1:109" s="244" customFormat="1" x14ac:dyDescent="0.15">
      <c r="A9" s="351"/>
      <c r="B9" s="351"/>
      <c r="C9" s="351"/>
      <c r="D9" s="351"/>
      <c r="E9" s="351"/>
      <c r="F9" s="351"/>
      <c r="G9" s="351"/>
      <c r="H9" s="351"/>
      <c r="I9" s="351"/>
      <c r="J9" s="351"/>
      <c r="K9" s="351"/>
      <c r="L9" s="351"/>
      <c r="M9" s="351"/>
      <c r="N9" s="351"/>
      <c r="O9" s="351"/>
      <c r="P9" s="351"/>
      <c r="Q9" s="351"/>
      <c r="R9" s="351"/>
      <c r="S9" s="351"/>
      <c r="T9" s="351"/>
      <c r="U9" s="351"/>
      <c r="V9" s="351"/>
      <c r="W9" s="351"/>
      <c r="X9" s="351"/>
      <c r="Y9" s="351"/>
      <c r="Z9" s="351"/>
      <c r="AA9" s="351"/>
      <c r="AB9" s="351"/>
      <c r="AC9" s="351"/>
      <c r="AD9" s="351"/>
      <c r="AE9" s="351"/>
      <c r="AF9" s="351"/>
      <c r="AG9" s="351"/>
      <c r="AH9" s="351"/>
      <c r="AI9" s="351"/>
      <c r="AJ9" s="351"/>
      <c r="AK9" s="351"/>
      <c r="AL9" s="351"/>
      <c r="AM9" s="351"/>
      <c r="AN9" s="351"/>
      <c r="AO9" s="351"/>
      <c r="AP9" s="351"/>
      <c r="AQ9" s="351"/>
      <c r="AR9" s="351"/>
      <c r="AS9" s="351"/>
      <c r="AT9" s="351"/>
      <c r="AU9" s="351"/>
      <c r="AV9" s="351"/>
      <c r="AW9" s="351"/>
      <c r="AX9" s="351"/>
      <c r="AY9" s="351"/>
      <c r="AZ9" s="351"/>
      <c r="BA9" s="351"/>
      <c r="BB9" s="351"/>
      <c r="BC9" s="351"/>
      <c r="BD9" s="351"/>
      <c r="BE9" s="351"/>
      <c r="BF9" s="351"/>
      <c r="BG9" s="351"/>
      <c r="BH9" s="351"/>
      <c r="BI9" s="351"/>
      <c r="BJ9" s="351"/>
      <c r="BK9" s="351"/>
      <c r="BL9" s="351"/>
      <c r="BM9" s="351"/>
      <c r="BN9" s="351"/>
      <c r="BO9" s="351"/>
      <c r="BP9" s="351"/>
      <c r="BQ9" s="351"/>
      <c r="BR9" s="351"/>
      <c r="BS9" s="351"/>
      <c r="BT9" s="351"/>
      <c r="BU9" s="351"/>
      <c r="BV9" s="351"/>
      <c r="BW9" s="351"/>
      <c r="BX9" s="351"/>
      <c r="BY9" s="351"/>
      <c r="BZ9" s="351"/>
      <c r="CA9" s="351"/>
      <c r="CB9" s="351"/>
      <c r="CC9" s="351"/>
      <c r="CD9" s="351"/>
      <c r="CE9" s="351"/>
      <c r="CF9" s="351"/>
      <c r="CG9" s="351"/>
      <c r="CH9" s="351"/>
      <c r="CI9" s="351"/>
      <c r="CJ9" s="351"/>
      <c r="CK9" s="351"/>
      <c r="CL9" s="351"/>
      <c r="CM9" s="351"/>
      <c r="CN9" s="351"/>
      <c r="CO9" s="351"/>
      <c r="CP9" s="351"/>
      <c r="CQ9" s="351"/>
      <c r="CR9" s="351"/>
      <c r="CS9" s="351"/>
      <c r="CT9" s="351"/>
      <c r="CU9" s="351"/>
      <c r="CV9" s="351"/>
      <c r="CW9" s="351"/>
      <c r="CX9" s="351"/>
      <c r="CY9" s="351"/>
      <c r="CZ9" s="351"/>
      <c r="DA9" s="351"/>
      <c r="DB9" s="351"/>
      <c r="DC9" s="351"/>
      <c r="DD9" s="351"/>
      <c r="DE9" s="351"/>
    </row>
    <row r="10" spans="1:109" s="244" customFormat="1" x14ac:dyDescent="0.15">
      <c r="A10" s="351"/>
      <c r="B10" s="351"/>
      <c r="C10" s="351"/>
      <c r="D10" s="351"/>
      <c r="E10" s="351"/>
      <c r="F10" s="351"/>
      <c r="G10" s="351"/>
      <c r="H10" s="351"/>
      <c r="I10" s="351"/>
      <c r="J10" s="351"/>
      <c r="K10" s="351"/>
      <c r="L10" s="351"/>
      <c r="M10" s="351"/>
      <c r="N10" s="351"/>
      <c r="O10" s="351"/>
      <c r="P10" s="351"/>
      <c r="Q10" s="351"/>
      <c r="R10" s="351"/>
      <c r="S10" s="351"/>
      <c r="T10" s="351"/>
      <c r="U10" s="351"/>
      <c r="V10" s="351"/>
      <c r="W10" s="351"/>
      <c r="X10" s="351"/>
      <c r="Y10" s="351"/>
      <c r="Z10" s="351"/>
      <c r="AA10" s="351"/>
      <c r="AB10" s="351"/>
      <c r="AC10" s="351"/>
      <c r="AD10" s="351"/>
      <c r="AE10" s="351"/>
      <c r="AF10" s="351"/>
      <c r="AG10" s="351"/>
      <c r="AH10" s="351"/>
      <c r="AI10" s="351"/>
      <c r="AJ10" s="351"/>
      <c r="AK10" s="351"/>
      <c r="AL10" s="351"/>
      <c r="AM10" s="351"/>
      <c r="AN10" s="351"/>
      <c r="AO10" s="351"/>
      <c r="AP10" s="351"/>
      <c r="AQ10" s="351"/>
      <c r="AR10" s="351"/>
      <c r="AS10" s="351"/>
      <c r="AT10" s="351"/>
      <c r="AU10" s="351"/>
      <c r="AV10" s="351"/>
      <c r="AW10" s="351"/>
      <c r="AX10" s="351"/>
      <c r="AY10" s="351"/>
      <c r="AZ10" s="351"/>
      <c r="BA10" s="351"/>
      <c r="BB10" s="351"/>
      <c r="BC10" s="351"/>
      <c r="BD10" s="351"/>
      <c r="BE10" s="351"/>
      <c r="BF10" s="351"/>
      <c r="BG10" s="351"/>
      <c r="BH10" s="351"/>
      <c r="BI10" s="351"/>
      <c r="BJ10" s="351"/>
      <c r="BK10" s="351"/>
      <c r="BL10" s="351"/>
      <c r="BM10" s="351"/>
      <c r="BN10" s="351"/>
      <c r="BO10" s="351"/>
      <c r="BP10" s="351"/>
      <c r="BQ10" s="351"/>
      <c r="BR10" s="351"/>
      <c r="BS10" s="351"/>
      <c r="BT10" s="351"/>
      <c r="BU10" s="351"/>
      <c r="BV10" s="351"/>
      <c r="BW10" s="351"/>
      <c r="BX10" s="351"/>
      <c r="BY10" s="351"/>
      <c r="BZ10" s="351"/>
      <c r="CA10" s="351"/>
      <c r="CB10" s="351"/>
      <c r="CC10" s="351"/>
      <c r="CD10" s="351"/>
      <c r="CE10" s="351"/>
      <c r="CF10" s="351"/>
      <c r="CG10" s="351"/>
      <c r="CH10" s="351"/>
      <c r="CI10" s="351"/>
      <c r="CJ10" s="351"/>
      <c r="CK10" s="351"/>
      <c r="CL10" s="351"/>
      <c r="CM10" s="351"/>
      <c r="CN10" s="351"/>
      <c r="CO10" s="351"/>
      <c r="CP10" s="351"/>
      <c r="CQ10" s="351"/>
      <c r="CR10" s="351"/>
      <c r="CS10" s="351"/>
      <c r="CT10" s="351"/>
      <c r="CU10" s="351"/>
      <c r="CV10" s="351"/>
      <c r="CW10" s="351"/>
      <c r="CX10" s="351"/>
      <c r="CY10" s="351"/>
      <c r="CZ10" s="351"/>
      <c r="DA10" s="351"/>
      <c r="DB10" s="351"/>
      <c r="DC10" s="351"/>
      <c r="DD10" s="351"/>
      <c r="DE10" s="351"/>
    </row>
    <row r="11" spans="1:109" s="244" customFormat="1" x14ac:dyDescent="0.15">
      <c r="A11" s="351"/>
      <c r="B11" s="351"/>
      <c r="C11" s="351"/>
      <c r="D11" s="351"/>
      <c r="E11" s="351"/>
      <c r="F11" s="351"/>
      <c r="G11" s="351"/>
      <c r="H11" s="351"/>
      <c r="I11" s="351"/>
      <c r="J11" s="351"/>
      <c r="K11" s="351"/>
      <c r="L11" s="351"/>
      <c r="M11" s="351"/>
      <c r="N11" s="351"/>
      <c r="O11" s="351"/>
      <c r="P11" s="351"/>
      <c r="Q11" s="351"/>
      <c r="R11" s="351"/>
      <c r="S11" s="351"/>
      <c r="T11" s="351"/>
      <c r="U11" s="351"/>
      <c r="V11" s="351"/>
      <c r="W11" s="351"/>
      <c r="X11" s="351"/>
      <c r="Y11" s="351"/>
      <c r="Z11" s="351"/>
      <c r="AA11" s="351"/>
      <c r="AB11" s="351"/>
      <c r="AC11" s="351"/>
      <c r="AD11" s="351"/>
      <c r="AE11" s="351"/>
      <c r="AF11" s="351"/>
      <c r="AG11" s="351"/>
      <c r="AH11" s="351"/>
      <c r="AI11" s="351"/>
      <c r="AJ11" s="351"/>
      <c r="AK11" s="351"/>
      <c r="AL11" s="351"/>
      <c r="AM11" s="351"/>
      <c r="AN11" s="351"/>
      <c r="AO11" s="351"/>
      <c r="AP11" s="351"/>
      <c r="AQ11" s="351"/>
      <c r="AR11" s="351"/>
      <c r="AS11" s="351"/>
      <c r="AT11" s="351"/>
      <c r="AU11" s="351"/>
      <c r="AV11" s="351"/>
      <c r="AW11" s="351"/>
      <c r="AX11" s="351"/>
      <c r="AY11" s="351"/>
      <c r="AZ11" s="351"/>
      <c r="BA11" s="351"/>
      <c r="BB11" s="351"/>
      <c r="BC11" s="351"/>
      <c r="BD11" s="351"/>
      <c r="BE11" s="351"/>
      <c r="BF11" s="351"/>
      <c r="BG11" s="351"/>
      <c r="BH11" s="351"/>
      <c r="BI11" s="351"/>
      <c r="BJ11" s="351"/>
      <c r="BK11" s="351"/>
      <c r="BL11" s="351"/>
      <c r="BM11" s="351"/>
      <c r="BN11" s="351"/>
      <c r="BO11" s="351"/>
      <c r="BP11" s="351"/>
      <c r="BQ11" s="351"/>
      <c r="BR11" s="351"/>
      <c r="BS11" s="351"/>
      <c r="BT11" s="351"/>
      <c r="BU11" s="351"/>
      <c r="BV11" s="351"/>
      <c r="BW11" s="351"/>
      <c r="BX11" s="351"/>
      <c r="BY11" s="351"/>
      <c r="BZ11" s="351"/>
      <c r="CA11" s="351"/>
      <c r="CB11" s="351"/>
      <c r="CC11" s="351"/>
      <c r="CD11" s="351"/>
      <c r="CE11" s="351"/>
      <c r="CF11" s="351"/>
      <c r="CG11" s="351"/>
      <c r="CH11" s="351"/>
      <c r="CI11" s="351"/>
      <c r="CJ11" s="351"/>
      <c r="CK11" s="351"/>
      <c r="CL11" s="351"/>
      <c r="CM11" s="351"/>
      <c r="CN11" s="351"/>
      <c r="CO11" s="351"/>
      <c r="CP11" s="351"/>
      <c r="CQ11" s="351"/>
      <c r="CR11" s="351"/>
      <c r="CS11" s="351"/>
      <c r="CT11" s="351"/>
      <c r="CU11" s="351"/>
      <c r="CV11" s="351"/>
      <c r="CW11" s="351"/>
      <c r="CX11" s="351"/>
      <c r="CY11" s="351"/>
      <c r="CZ11" s="351"/>
      <c r="DA11" s="351"/>
      <c r="DB11" s="351"/>
      <c r="DC11" s="351"/>
      <c r="DD11" s="351"/>
      <c r="DE11" s="351"/>
    </row>
    <row r="12" spans="1:109" s="244" customFormat="1" x14ac:dyDescent="0.15">
      <c r="A12" s="351"/>
      <c r="B12" s="351"/>
      <c r="C12" s="351"/>
      <c r="D12" s="351"/>
      <c r="E12" s="351"/>
      <c r="F12" s="351"/>
      <c r="G12" s="351"/>
      <c r="H12" s="351"/>
      <c r="I12" s="351"/>
      <c r="J12" s="351"/>
      <c r="K12" s="351"/>
      <c r="L12" s="351"/>
      <c r="M12" s="351"/>
      <c r="N12" s="351"/>
      <c r="O12" s="351"/>
      <c r="P12" s="351"/>
      <c r="Q12" s="351"/>
      <c r="R12" s="351"/>
      <c r="S12" s="351"/>
      <c r="T12" s="351"/>
      <c r="U12" s="351"/>
      <c r="V12" s="351"/>
      <c r="W12" s="351"/>
      <c r="X12" s="351"/>
      <c r="Y12" s="351"/>
      <c r="Z12" s="351"/>
      <c r="AA12" s="351"/>
      <c r="AB12" s="351"/>
      <c r="AC12" s="351"/>
      <c r="AD12" s="351"/>
      <c r="AE12" s="351"/>
      <c r="AF12" s="351"/>
      <c r="AG12" s="351"/>
      <c r="AH12" s="351"/>
      <c r="AI12" s="351"/>
      <c r="AJ12" s="351"/>
      <c r="AK12" s="351"/>
      <c r="AL12" s="351"/>
      <c r="AM12" s="351"/>
      <c r="AN12" s="351"/>
      <c r="AO12" s="351"/>
      <c r="AP12" s="351"/>
      <c r="AQ12" s="351"/>
      <c r="AR12" s="351"/>
      <c r="AS12" s="351"/>
      <c r="AT12" s="351"/>
      <c r="AU12" s="351"/>
      <c r="AV12" s="351"/>
      <c r="AW12" s="351"/>
      <c r="AX12" s="351"/>
      <c r="AY12" s="351"/>
      <c r="AZ12" s="351"/>
      <c r="BA12" s="351"/>
      <c r="BB12" s="351"/>
      <c r="BC12" s="351"/>
      <c r="BD12" s="351"/>
      <c r="BE12" s="351"/>
      <c r="BF12" s="351"/>
      <c r="BG12" s="351"/>
      <c r="BH12" s="351"/>
      <c r="BI12" s="351"/>
      <c r="BJ12" s="351"/>
      <c r="BK12" s="351"/>
      <c r="BL12" s="351"/>
      <c r="BM12" s="351"/>
      <c r="BN12" s="351"/>
      <c r="BO12" s="351"/>
      <c r="BP12" s="351"/>
      <c r="BQ12" s="351"/>
      <c r="BR12" s="351"/>
      <c r="BS12" s="351"/>
      <c r="BT12" s="351"/>
      <c r="BU12" s="351"/>
      <c r="BV12" s="351"/>
      <c r="BW12" s="351"/>
      <c r="BX12" s="351"/>
      <c r="BY12" s="351"/>
      <c r="BZ12" s="351"/>
      <c r="CA12" s="351"/>
      <c r="CB12" s="351"/>
      <c r="CC12" s="351"/>
      <c r="CD12" s="351"/>
      <c r="CE12" s="351"/>
      <c r="CF12" s="351"/>
      <c r="CG12" s="351"/>
      <c r="CH12" s="351"/>
      <c r="CI12" s="351"/>
      <c r="CJ12" s="351"/>
      <c r="CK12" s="351"/>
      <c r="CL12" s="351"/>
      <c r="CM12" s="351"/>
      <c r="CN12" s="351"/>
      <c r="CO12" s="351"/>
      <c r="CP12" s="351"/>
      <c r="CQ12" s="351"/>
      <c r="CR12" s="351"/>
      <c r="CS12" s="351"/>
      <c r="CT12" s="351"/>
      <c r="CU12" s="351"/>
      <c r="CV12" s="351"/>
      <c r="CW12" s="351"/>
      <c r="CX12" s="351"/>
      <c r="CY12" s="351"/>
      <c r="CZ12" s="351"/>
      <c r="DA12" s="351"/>
      <c r="DB12" s="351"/>
      <c r="DC12" s="351"/>
      <c r="DD12" s="351"/>
      <c r="DE12" s="351"/>
    </row>
    <row r="13" spans="1:109" s="244" customFormat="1" x14ac:dyDescent="0.15">
      <c r="A13" s="351"/>
      <c r="B13" s="351"/>
      <c r="C13" s="351"/>
      <c r="D13" s="351"/>
      <c r="E13" s="351"/>
      <c r="F13" s="351"/>
      <c r="G13" s="351"/>
      <c r="H13" s="351"/>
      <c r="I13" s="351"/>
      <c r="J13" s="351"/>
      <c r="K13" s="351"/>
      <c r="L13" s="351"/>
      <c r="M13" s="351"/>
      <c r="N13" s="351"/>
      <c r="O13" s="351"/>
      <c r="P13" s="351"/>
      <c r="Q13" s="351"/>
      <c r="R13" s="351"/>
      <c r="S13" s="351"/>
      <c r="T13" s="351"/>
      <c r="U13" s="351"/>
      <c r="V13" s="351"/>
      <c r="W13" s="351"/>
      <c r="X13" s="351"/>
      <c r="Y13" s="351"/>
      <c r="Z13" s="351"/>
      <c r="AA13" s="351"/>
      <c r="AB13" s="351"/>
      <c r="AC13" s="351"/>
      <c r="AD13" s="351"/>
      <c r="AE13" s="351"/>
      <c r="AF13" s="351"/>
      <c r="AG13" s="351"/>
      <c r="AH13" s="351"/>
      <c r="AI13" s="351"/>
      <c r="AJ13" s="351"/>
      <c r="AK13" s="351"/>
      <c r="AL13" s="351"/>
      <c r="AM13" s="351"/>
      <c r="AN13" s="351"/>
      <c r="AO13" s="351"/>
      <c r="AP13" s="351"/>
      <c r="AQ13" s="351"/>
      <c r="AR13" s="351"/>
      <c r="AS13" s="351"/>
      <c r="AT13" s="351"/>
      <c r="AU13" s="351"/>
      <c r="AV13" s="351"/>
      <c r="AW13" s="351"/>
      <c r="AX13" s="351"/>
      <c r="AY13" s="351"/>
      <c r="AZ13" s="351"/>
      <c r="BA13" s="351"/>
      <c r="BB13" s="351"/>
      <c r="BC13" s="351"/>
      <c r="BD13" s="351"/>
      <c r="BE13" s="351"/>
      <c r="BF13" s="351"/>
      <c r="BG13" s="351"/>
      <c r="BH13" s="351"/>
      <c r="BI13" s="351"/>
      <c r="BJ13" s="351"/>
      <c r="BK13" s="351"/>
      <c r="BL13" s="351"/>
      <c r="BM13" s="351"/>
      <c r="BN13" s="351"/>
      <c r="BO13" s="351"/>
      <c r="BP13" s="351"/>
      <c r="BQ13" s="351"/>
      <c r="BR13" s="351"/>
      <c r="BS13" s="351"/>
      <c r="BT13" s="351"/>
      <c r="BU13" s="351"/>
      <c r="BV13" s="351"/>
      <c r="BW13" s="351"/>
      <c r="BX13" s="351"/>
      <c r="BY13" s="351"/>
      <c r="BZ13" s="351"/>
      <c r="CA13" s="351"/>
      <c r="CB13" s="351"/>
      <c r="CC13" s="351"/>
      <c r="CD13" s="351"/>
      <c r="CE13" s="351"/>
      <c r="CF13" s="351"/>
      <c r="CG13" s="351"/>
      <c r="CH13" s="351"/>
      <c r="CI13" s="351"/>
      <c r="CJ13" s="351"/>
      <c r="CK13" s="351"/>
      <c r="CL13" s="351"/>
      <c r="CM13" s="351"/>
      <c r="CN13" s="351"/>
      <c r="CO13" s="351"/>
      <c r="CP13" s="351"/>
      <c r="CQ13" s="351"/>
      <c r="CR13" s="351"/>
      <c r="CS13" s="351"/>
      <c r="CT13" s="351"/>
      <c r="CU13" s="351"/>
      <c r="CV13" s="351"/>
      <c r="CW13" s="351"/>
      <c r="CX13" s="351"/>
      <c r="CY13" s="351"/>
      <c r="CZ13" s="351"/>
      <c r="DA13" s="351"/>
      <c r="DB13" s="351"/>
      <c r="DC13" s="351"/>
      <c r="DD13" s="351"/>
      <c r="DE13" s="351"/>
    </row>
    <row r="14" spans="1:109" s="244" customFormat="1" x14ac:dyDescent="0.15">
      <c r="A14" s="351"/>
      <c r="B14" s="351"/>
      <c r="C14" s="351"/>
      <c r="D14" s="351"/>
      <c r="E14" s="351"/>
      <c r="F14" s="351"/>
      <c r="G14" s="351"/>
      <c r="H14" s="351"/>
      <c r="I14" s="351"/>
      <c r="J14" s="351"/>
      <c r="K14" s="351"/>
      <c r="L14" s="351"/>
      <c r="M14" s="351"/>
      <c r="N14" s="351"/>
      <c r="O14" s="351"/>
      <c r="P14" s="351"/>
      <c r="Q14" s="351"/>
      <c r="R14" s="351"/>
      <c r="S14" s="351"/>
      <c r="T14" s="351"/>
      <c r="U14" s="351"/>
      <c r="V14" s="351"/>
      <c r="W14" s="351"/>
      <c r="X14" s="351"/>
      <c r="Y14" s="351"/>
      <c r="Z14" s="351"/>
      <c r="AA14" s="351"/>
      <c r="AB14" s="351"/>
      <c r="AC14" s="351"/>
      <c r="AD14" s="351"/>
      <c r="AE14" s="351"/>
      <c r="AF14" s="351"/>
      <c r="AG14" s="351"/>
      <c r="AH14" s="351"/>
      <c r="AI14" s="351"/>
      <c r="AJ14" s="351"/>
      <c r="AK14" s="351"/>
      <c r="AL14" s="351"/>
      <c r="AM14" s="351"/>
      <c r="AN14" s="351"/>
      <c r="AO14" s="351"/>
      <c r="AP14" s="351"/>
      <c r="AQ14" s="351"/>
      <c r="AR14" s="351"/>
      <c r="AS14" s="351"/>
      <c r="AT14" s="351"/>
      <c r="AU14" s="351"/>
      <c r="AV14" s="351"/>
      <c r="AW14" s="351"/>
      <c r="AX14" s="351"/>
      <c r="AY14" s="351"/>
      <c r="AZ14" s="351"/>
      <c r="BA14" s="351"/>
      <c r="BB14" s="351"/>
      <c r="BC14" s="351"/>
      <c r="BD14" s="351"/>
      <c r="BE14" s="351"/>
      <c r="BF14" s="351"/>
      <c r="BG14" s="351"/>
      <c r="BH14" s="351"/>
      <c r="BI14" s="351"/>
      <c r="BJ14" s="351"/>
      <c r="BK14" s="351"/>
      <c r="BL14" s="351"/>
      <c r="BM14" s="351"/>
      <c r="BN14" s="351"/>
      <c r="BO14" s="351"/>
      <c r="BP14" s="351"/>
      <c r="BQ14" s="351"/>
      <c r="BR14" s="351"/>
      <c r="BS14" s="351"/>
      <c r="BT14" s="351"/>
      <c r="BU14" s="351"/>
      <c r="BV14" s="351"/>
      <c r="BW14" s="351"/>
      <c r="BX14" s="351"/>
      <c r="BY14" s="351"/>
      <c r="BZ14" s="351"/>
      <c r="CA14" s="351"/>
      <c r="CB14" s="351"/>
      <c r="CC14" s="351"/>
      <c r="CD14" s="351"/>
      <c r="CE14" s="351"/>
      <c r="CF14" s="351"/>
      <c r="CG14" s="351"/>
      <c r="CH14" s="351"/>
      <c r="CI14" s="351"/>
      <c r="CJ14" s="351"/>
      <c r="CK14" s="351"/>
      <c r="CL14" s="351"/>
      <c r="CM14" s="351"/>
      <c r="CN14" s="351"/>
      <c r="CO14" s="351"/>
      <c r="CP14" s="351"/>
      <c r="CQ14" s="351"/>
      <c r="CR14" s="351"/>
      <c r="CS14" s="351"/>
      <c r="CT14" s="351"/>
      <c r="CU14" s="351"/>
      <c r="CV14" s="351"/>
      <c r="CW14" s="351"/>
      <c r="CX14" s="351"/>
      <c r="CY14" s="351"/>
      <c r="CZ14" s="351"/>
      <c r="DA14" s="351"/>
      <c r="DB14" s="351"/>
      <c r="DC14" s="351"/>
      <c r="DD14" s="351"/>
      <c r="DE14" s="351"/>
    </row>
    <row r="15" spans="1:109" s="244" customFormat="1" x14ac:dyDescent="0.15">
      <c r="A15" s="246"/>
      <c r="B15" s="351"/>
      <c r="C15" s="351"/>
      <c r="D15" s="351"/>
      <c r="E15" s="351"/>
      <c r="F15" s="351"/>
      <c r="G15" s="351"/>
      <c r="H15" s="351"/>
      <c r="I15" s="351"/>
      <c r="J15" s="351"/>
      <c r="K15" s="351"/>
      <c r="L15" s="351"/>
      <c r="M15" s="351"/>
      <c r="N15" s="351"/>
      <c r="O15" s="351"/>
      <c r="P15" s="351"/>
      <c r="Q15" s="351"/>
      <c r="R15" s="351"/>
      <c r="S15" s="351"/>
      <c r="T15" s="351"/>
      <c r="U15" s="351"/>
      <c r="V15" s="351"/>
      <c r="W15" s="351"/>
      <c r="X15" s="351"/>
      <c r="Y15" s="351"/>
      <c r="Z15" s="351"/>
      <c r="AA15" s="351"/>
      <c r="AB15" s="351"/>
      <c r="AC15" s="351"/>
      <c r="AD15" s="351"/>
      <c r="AE15" s="351"/>
      <c r="AF15" s="351"/>
      <c r="AG15" s="351"/>
      <c r="AH15" s="351"/>
      <c r="AI15" s="351"/>
      <c r="AJ15" s="351"/>
      <c r="AK15" s="351"/>
      <c r="AL15" s="351"/>
      <c r="AM15" s="351"/>
      <c r="AN15" s="351"/>
      <c r="AO15" s="351"/>
      <c r="AP15" s="351"/>
      <c r="AQ15" s="351"/>
      <c r="AR15" s="351"/>
      <c r="AS15" s="351"/>
      <c r="AT15" s="351"/>
      <c r="AU15" s="351"/>
      <c r="AV15" s="351"/>
      <c r="AW15" s="351"/>
      <c r="AX15" s="351"/>
      <c r="AY15" s="351"/>
      <c r="AZ15" s="351"/>
      <c r="BA15" s="351"/>
      <c r="BB15" s="351"/>
      <c r="BC15" s="351"/>
      <c r="BD15" s="351"/>
      <c r="BE15" s="351"/>
      <c r="BF15" s="351"/>
      <c r="BG15" s="351"/>
      <c r="BH15" s="351"/>
      <c r="BI15" s="351"/>
      <c r="BJ15" s="351"/>
      <c r="BK15" s="351"/>
      <c r="BL15" s="351"/>
      <c r="BM15" s="351"/>
      <c r="BN15" s="351"/>
      <c r="BO15" s="351"/>
      <c r="BP15" s="351"/>
      <c r="BQ15" s="351"/>
      <c r="BR15" s="351"/>
      <c r="BS15" s="351"/>
      <c r="BT15" s="351"/>
      <c r="BU15" s="351"/>
      <c r="BV15" s="351"/>
      <c r="BW15" s="351"/>
      <c r="BX15" s="351"/>
      <c r="BY15" s="351"/>
      <c r="BZ15" s="351"/>
      <c r="CA15" s="351"/>
      <c r="CB15" s="351"/>
      <c r="CC15" s="351"/>
      <c r="CD15" s="351"/>
      <c r="CE15" s="351"/>
      <c r="CF15" s="351"/>
      <c r="CG15" s="351"/>
      <c r="CH15" s="351"/>
      <c r="CI15" s="351"/>
      <c r="CJ15" s="351"/>
      <c r="CK15" s="351"/>
      <c r="CL15" s="351"/>
      <c r="CM15" s="351"/>
      <c r="CN15" s="351"/>
      <c r="CO15" s="351"/>
      <c r="CP15" s="351"/>
      <c r="CQ15" s="351"/>
      <c r="CR15" s="351"/>
      <c r="CS15" s="351"/>
      <c r="CT15" s="351"/>
      <c r="CU15" s="351"/>
      <c r="CV15" s="351"/>
      <c r="CW15" s="351"/>
      <c r="CX15" s="351"/>
      <c r="CY15" s="351"/>
      <c r="CZ15" s="351"/>
      <c r="DA15" s="351"/>
      <c r="DB15" s="351"/>
      <c r="DC15" s="351"/>
      <c r="DD15" s="351"/>
      <c r="DE15" s="351"/>
    </row>
    <row r="16" spans="1:109" s="244" customFormat="1" x14ac:dyDescent="0.15">
      <c r="A16" s="246"/>
      <c r="B16" s="351"/>
      <c r="C16" s="351"/>
      <c r="D16" s="351"/>
      <c r="E16" s="351"/>
      <c r="F16" s="351"/>
      <c r="G16" s="351"/>
      <c r="H16" s="351"/>
      <c r="I16" s="351"/>
      <c r="J16" s="351"/>
      <c r="K16" s="351"/>
      <c r="L16" s="351"/>
      <c r="M16" s="351"/>
      <c r="N16" s="351"/>
      <c r="O16" s="351"/>
      <c r="P16" s="351"/>
      <c r="Q16" s="351"/>
      <c r="R16" s="351"/>
      <c r="S16" s="351"/>
      <c r="T16" s="351"/>
      <c r="U16" s="351"/>
      <c r="V16" s="351"/>
      <c r="W16" s="351"/>
      <c r="X16" s="351"/>
      <c r="Y16" s="351"/>
      <c r="Z16" s="351"/>
      <c r="AA16" s="351"/>
      <c r="AB16" s="351"/>
      <c r="AC16" s="351"/>
      <c r="AD16" s="351"/>
      <c r="AE16" s="351"/>
      <c r="AF16" s="351"/>
      <c r="AG16" s="351"/>
      <c r="AH16" s="351"/>
      <c r="AI16" s="351"/>
      <c r="AJ16" s="351"/>
      <c r="AK16" s="351"/>
      <c r="AL16" s="351"/>
      <c r="AM16" s="351"/>
      <c r="AN16" s="351"/>
      <c r="AO16" s="351"/>
      <c r="AP16" s="351"/>
      <c r="AQ16" s="351"/>
      <c r="AR16" s="351"/>
      <c r="AS16" s="351"/>
      <c r="AT16" s="351"/>
      <c r="AU16" s="351"/>
      <c r="AV16" s="351"/>
      <c r="AW16" s="351"/>
      <c r="AX16" s="351"/>
      <c r="AY16" s="351"/>
      <c r="AZ16" s="351"/>
      <c r="BA16" s="351"/>
      <c r="BB16" s="351"/>
      <c r="BC16" s="351"/>
      <c r="BD16" s="351"/>
      <c r="BE16" s="351"/>
      <c r="BF16" s="351"/>
      <c r="BG16" s="351"/>
      <c r="BH16" s="351"/>
      <c r="BI16" s="351"/>
      <c r="BJ16" s="351"/>
      <c r="BK16" s="351"/>
      <c r="BL16" s="351"/>
      <c r="BM16" s="351"/>
      <c r="BN16" s="351"/>
      <c r="BO16" s="351"/>
      <c r="BP16" s="351"/>
      <c r="BQ16" s="351"/>
      <c r="BR16" s="351"/>
      <c r="BS16" s="351"/>
      <c r="BT16" s="351"/>
      <c r="BU16" s="351"/>
      <c r="BV16" s="351"/>
      <c r="BW16" s="351"/>
      <c r="BX16" s="351"/>
      <c r="BY16" s="351"/>
      <c r="BZ16" s="351"/>
      <c r="CA16" s="351"/>
      <c r="CB16" s="351"/>
      <c r="CC16" s="351"/>
      <c r="CD16" s="351"/>
      <c r="CE16" s="351"/>
      <c r="CF16" s="351"/>
      <c r="CG16" s="351"/>
      <c r="CH16" s="351"/>
      <c r="CI16" s="351"/>
      <c r="CJ16" s="351"/>
      <c r="CK16" s="351"/>
      <c r="CL16" s="351"/>
      <c r="CM16" s="351"/>
      <c r="CN16" s="351"/>
      <c r="CO16" s="351"/>
      <c r="CP16" s="351"/>
      <c r="CQ16" s="351"/>
      <c r="CR16" s="351"/>
      <c r="CS16" s="351"/>
      <c r="CT16" s="351"/>
      <c r="CU16" s="351"/>
      <c r="CV16" s="351"/>
      <c r="CW16" s="351"/>
      <c r="CX16" s="351"/>
      <c r="CY16" s="351"/>
      <c r="CZ16" s="351"/>
      <c r="DA16" s="351"/>
      <c r="DB16" s="351"/>
      <c r="DC16" s="351"/>
      <c r="DD16" s="351"/>
      <c r="DE16" s="351"/>
    </row>
    <row r="17" spans="1:109" s="244" customFormat="1" x14ac:dyDescent="0.15">
      <c r="A17" s="246"/>
      <c r="B17" s="351"/>
      <c r="C17" s="351"/>
      <c r="D17" s="351"/>
      <c r="E17" s="351"/>
      <c r="F17" s="351"/>
      <c r="G17" s="351"/>
      <c r="H17" s="351"/>
      <c r="I17" s="351"/>
      <c r="J17" s="351"/>
      <c r="K17" s="351"/>
      <c r="L17" s="351"/>
      <c r="M17" s="351"/>
      <c r="N17" s="351"/>
      <c r="O17" s="351"/>
      <c r="P17" s="351"/>
      <c r="Q17" s="351"/>
      <c r="R17" s="351"/>
      <c r="S17" s="351"/>
      <c r="T17" s="351"/>
      <c r="U17" s="351"/>
      <c r="V17" s="351"/>
      <c r="W17" s="351"/>
      <c r="X17" s="351"/>
      <c r="Y17" s="351"/>
      <c r="Z17" s="351"/>
      <c r="AA17" s="351"/>
      <c r="AB17" s="351"/>
      <c r="AC17" s="351"/>
      <c r="AD17" s="351"/>
      <c r="AE17" s="351"/>
      <c r="AF17" s="351"/>
      <c r="AG17" s="351"/>
      <c r="AH17" s="351"/>
      <c r="AI17" s="351"/>
      <c r="AJ17" s="351"/>
      <c r="AK17" s="351"/>
      <c r="AL17" s="351"/>
      <c r="AM17" s="351"/>
      <c r="AN17" s="351"/>
      <c r="AO17" s="351"/>
      <c r="AP17" s="351"/>
      <c r="AQ17" s="351"/>
      <c r="AR17" s="351"/>
      <c r="AS17" s="351"/>
      <c r="AT17" s="351"/>
      <c r="AU17" s="351"/>
      <c r="AV17" s="351"/>
      <c r="AW17" s="351"/>
      <c r="AX17" s="351"/>
      <c r="AY17" s="351"/>
      <c r="AZ17" s="351"/>
      <c r="BA17" s="351"/>
      <c r="BB17" s="351"/>
      <c r="BC17" s="351"/>
      <c r="BD17" s="351"/>
      <c r="BE17" s="351"/>
      <c r="BF17" s="351"/>
      <c r="BG17" s="351"/>
      <c r="BH17" s="351"/>
      <c r="BI17" s="351"/>
      <c r="BJ17" s="351"/>
      <c r="BK17" s="351"/>
      <c r="BL17" s="351"/>
      <c r="BM17" s="351"/>
      <c r="BN17" s="351"/>
      <c r="BO17" s="351"/>
      <c r="BP17" s="351"/>
      <c r="BQ17" s="351"/>
      <c r="BR17" s="351"/>
      <c r="BS17" s="351"/>
      <c r="BT17" s="351"/>
      <c r="BU17" s="351"/>
      <c r="BV17" s="351"/>
      <c r="BW17" s="351"/>
      <c r="BX17" s="351"/>
      <c r="BY17" s="351"/>
      <c r="BZ17" s="351"/>
      <c r="CA17" s="351"/>
      <c r="CB17" s="351"/>
      <c r="CC17" s="351"/>
      <c r="CD17" s="351"/>
      <c r="CE17" s="351"/>
      <c r="CF17" s="351"/>
      <c r="CG17" s="351"/>
      <c r="CH17" s="351"/>
      <c r="CI17" s="351"/>
      <c r="CJ17" s="351"/>
      <c r="CK17" s="351"/>
      <c r="CL17" s="351"/>
      <c r="CM17" s="351"/>
      <c r="CN17" s="351"/>
      <c r="CO17" s="351"/>
      <c r="CP17" s="351"/>
      <c r="CQ17" s="351"/>
      <c r="CR17" s="351"/>
      <c r="CS17" s="351"/>
      <c r="CT17" s="351"/>
      <c r="CU17" s="351"/>
      <c r="CV17" s="351"/>
      <c r="CW17" s="351"/>
      <c r="CX17" s="351"/>
      <c r="CY17" s="351"/>
      <c r="CZ17" s="351"/>
      <c r="DA17" s="351"/>
      <c r="DB17" s="351"/>
      <c r="DC17" s="351"/>
      <c r="DD17" s="351"/>
      <c r="DE17" s="351"/>
    </row>
    <row r="18" spans="1:109" s="244" customFormat="1" x14ac:dyDescent="0.15">
      <c r="A18" s="246"/>
      <c r="B18" s="351"/>
      <c r="C18" s="351"/>
      <c r="D18" s="351"/>
      <c r="E18" s="351"/>
      <c r="F18" s="351"/>
      <c r="G18" s="351"/>
      <c r="H18" s="351"/>
      <c r="I18" s="351"/>
      <c r="J18" s="351"/>
      <c r="K18" s="351"/>
      <c r="L18" s="351"/>
      <c r="M18" s="351"/>
      <c r="N18" s="351"/>
      <c r="O18" s="351"/>
      <c r="P18" s="351"/>
      <c r="Q18" s="351"/>
      <c r="R18" s="351"/>
      <c r="S18" s="351"/>
      <c r="T18" s="351"/>
      <c r="U18" s="351"/>
      <c r="V18" s="351"/>
      <c r="W18" s="351"/>
      <c r="X18" s="351"/>
      <c r="Y18" s="351"/>
      <c r="Z18" s="351"/>
      <c r="AA18" s="351"/>
      <c r="AB18" s="351"/>
      <c r="AC18" s="351"/>
      <c r="AD18" s="351"/>
      <c r="AE18" s="351"/>
      <c r="AF18" s="351"/>
      <c r="AG18" s="351"/>
      <c r="AH18" s="351"/>
      <c r="AI18" s="351"/>
      <c r="AJ18" s="351"/>
      <c r="AK18" s="351"/>
      <c r="AL18" s="351"/>
      <c r="AM18" s="351"/>
      <c r="AN18" s="351"/>
      <c r="AO18" s="351"/>
      <c r="AP18" s="351"/>
      <c r="AQ18" s="351"/>
      <c r="AR18" s="351"/>
      <c r="AS18" s="351"/>
      <c r="AT18" s="351"/>
      <c r="AU18" s="351"/>
      <c r="AV18" s="351"/>
      <c r="AW18" s="351"/>
      <c r="AX18" s="351"/>
      <c r="AY18" s="351"/>
      <c r="AZ18" s="351"/>
      <c r="BA18" s="351"/>
      <c r="BB18" s="351"/>
      <c r="BC18" s="351"/>
      <c r="BD18" s="351"/>
      <c r="BE18" s="351"/>
      <c r="BF18" s="351"/>
      <c r="BG18" s="351"/>
      <c r="BH18" s="351"/>
      <c r="BI18" s="351"/>
      <c r="BJ18" s="351"/>
      <c r="BK18" s="351"/>
      <c r="BL18" s="351"/>
      <c r="BM18" s="351"/>
      <c r="BN18" s="351"/>
      <c r="BO18" s="351"/>
      <c r="BP18" s="351"/>
      <c r="BQ18" s="351"/>
      <c r="BR18" s="351"/>
      <c r="BS18" s="351"/>
      <c r="BT18" s="351"/>
      <c r="BU18" s="351"/>
      <c r="BV18" s="351"/>
      <c r="BW18" s="351"/>
      <c r="BX18" s="351"/>
      <c r="BY18" s="351"/>
      <c r="BZ18" s="351"/>
      <c r="CA18" s="351"/>
      <c r="CB18" s="351"/>
      <c r="CC18" s="351"/>
      <c r="CD18" s="351"/>
      <c r="CE18" s="351"/>
      <c r="CF18" s="351"/>
      <c r="CG18" s="351"/>
      <c r="CH18" s="351"/>
      <c r="CI18" s="351"/>
      <c r="CJ18" s="351"/>
      <c r="CK18" s="351"/>
      <c r="CL18" s="351"/>
      <c r="CM18" s="351"/>
      <c r="CN18" s="351"/>
      <c r="CO18" s="351"/>
      <c r="CP18" s="351"/>
      <c r="CQ18" s="351"/>
      <c r="CR18" s="351"/>
      <c r="CS18" s="351"/>
      <c r="CT18" s="351"/>
      <c r="CU18" s="351"/>
      <c r="CV18" s="351"/>
      <c r="CW18" s="351"/>
      <c r="CX18" s="351"/>
      <c r="CY18" s="351"/>
      <c r="CZ18" s="351"/>
      <c r="DA18" s="351"/>
      <c r="DB18" s="351"/>
      <c r="DC18" s="351"/>
      <c r="DD18" s="351"/>
      <c r="DE18" s="351"/>
    </row>
    <row r="19" spans="1:109" x14ac:dyDescent="0.15">
      <c r="DD19" s="246"/>
      <c r="DE19" s="246"/>
    </row>
    <row r="20" spans="1:109" x14ac:dyDescent="0.15">
      <c r="DD20" s="246"/>
      <c r="DE20" s="246"/>
    </row>
    <row r="21" spans="1:109" ht="17.25" customHeight="1" x14ac:dyDescent="0.15">
      <c r="B21" s="352"/>
      <c r="C21" s="248"/>
      <c r="D21" s="248"/>
      <c r="E21" s="248"/>
      <c r="F21" s="248"/>
      <c r="G21" s="248"/>
      <c r="H21" s="248"/>
      <c r="I21" s="248"/>
      <c r="J21" s="248"/>
      <c r="K21" s="248"/>
      <c r="L21" s="248"/>
      <c r="M21" s="248"/>
      <c r="N21" s="353"/>
      <c r="O21" s="248"/>
      <c r="P21" s="248"/>
      <c r="Q21" s="248"/>
      <c r="R21" s="248"/>
      <c r="S21" s="248"/>
      <c r="T21" s="248"/>
      <c r="U21" s="248"/>
      <c r="V21" s="248"/>
      <c r="W21" s="248"/>
      <c r="X21" s="248"/>
      <c r="Y21" s="248"/>
      <c r="Z21" s="248"/>
      <c r="AA21" s="248"/>
      <c r="AB21" s="248"/>
      <c r="AC21" s="248"/>
      <c r="AD21" s="248"/>
      <c r="AE21" s="248"/>
      <c r="AF21" s="248"/>
      <c r="AG21" s="248"/>
      <c r="AH21" s="248"/>
      <c r="AI21" s="248"/>
      <c r="AJ21" s="248"/>
      <c r="AK21" s="248"/>
      <c r="AL21" s="248"/>
      <c r="AM21" s="248"/>
      <c r="AN21" s="248"/>
      <c r="AO21" s="248"/>
      <c r="AP21" s="248"/>
      <c r="AQ21" s="248"/>
      <c r="AR21" s="248"/>
      <c r="AS21" s="248"/>
      <c r="AT21" s="353"/>
      <c r="AU21" s="248"/>
      <c r="AV21" s="248"/>
      <c r="AW21" s="248"/>
      <c r="AX21" s="248"/>
      <c r="AY21" s="248"/>
      <c r="AZ21" s="248"/>
      <c r="BA21" s="248"/>
      <c r="BB21" s="248"/>
      <c r="BC21" s="248"/>
      <c r="BD21" s="248"/>
      <c r="BE21" s="248"/>
      <c r="BF21" s="353"/>
      <c r="BG21" s="248"/>
      <c r="BH21" s="248"/>
      <c r="BI21" s="248"/>
      <c r="BJ21" s="248"/>
      <c r="BK21" s="248"/>
      <c r="BL21" s="248"/>
      <c r="BM21" s="248"/>
      <c r="BN21" s="248"/>
      <c r="BO21" s="248"/>
      <c r="BP21" s="248"/>
      <c r="BQ21" s="248"/>
      <c r="BR21" s="353"/>
      <c r="BS21" s="248"/>
      <c r="BT21" s="248"/>
      <c r="BU21" s="248"/>
      <c r="BV21" s="248"/>
      <c r="BW21" s="248"/>
      <c r="BX21" s="248"/>
      <c r="BY21" s="248"/>
      <c r="BZ21" s="248"/>
      <c r="CA21" s="248"/>
      <c r="CB21" s="248"/>
      <c r="CC21" s="248"/>
      <c r="CD21" s="353"/>
      <c r="CE21" s="248"/>
      <c r="CF21" s="248"/>
      <c r="CG21" s="248"/>
      <c r="CH21" s="248"/>
      <c r="CI21" s="248"/>
      <c r="CJ21" s="248"/>
      <c r="CK21" s="248"/>
      <c r="CL21" s="248"/>
      <c r="CM21" s="248"/>
      <c r="CN21" s="248"/>
      <c r="CO21" s="248"/>
      <c r="CP21" s="353"/>
      <c r="CQ21" s="248"/>
      <c r="CR21" s="248"/>
      <c r="CS21" s="248"/>
      <c r="CT21" s="248"/>
      <c r="CU21" s="248"/>
      <c r="CV21" s="248"/>
      <c r="CW21" s="248"/>
      <c r="CX21" s="248"/>
      <c r="CY21" s="248"/>
      <c r="CZ21" s="248"/>
      <c r="DA21" s="248"/>
      <c r="DB21" s="353"/>
      <c r="DC21" s="248"/>
      <c r="DD21" s="249"/>
      <c r="DE21" s="246"/>
    </row>
    <row r="22" spans="1:109" ht="17.25" customHeight="1" x14ac:dyDescent="0.15">
      <c r="B22" s="250"/>
    </row>
    <row r="23" spans="1:109" x14ac:dyDescent="0.15">
      <c r="B23" s="250"/>
    </row>
    <row r="24" spans="1:109" x14ac:dyDescent="0.15">
      <c r="B24" s="250"/>
    </row>
    <row r="25" spans="1:109" x14ac:dyDescent="0.15">
      <c r="B25" s="250"/>
    </row>
    <row r="26" spans="1:109" x14ac:dyDescent="0.15">
      <c r="B26" s="250"/>
    </row>
    <row r="27" spans="1:109" x14ac:dyDescent="0.15">
      <c r="B27" s="250"/>
    </row>
    <row r="28" spans="1:109" x14ac:dyDescent="0.15">
      <c r="B28" s="250"/>
    </row>
    <row r="29" spans="1:109" x14ac:dyDescent="0.15">
      <c r="B29" s="250"/>
    </row>
    <row r="30" spans="1:109" x14ac:dyDescent="0.15">
      <c r="B30" s="250"/>
    </row>
    <row r="31" spans="1:109" x14ac:dyDescent="0.15">
      <c r="B31" s="250"/>
    </row>
    <row r="32" spans="1:109" x14ac:dyDescent="0.15">
      <c r="B32" s="250"/>
    </row>
    <row r="33" spans="2:109" x14ac:dyDescent="0.15">
      <c r="B33" s="250"/>
    </row>
    <row r="34" spans="2:109" x14ac:dyDescent="0.15">
      <c r="B34" s="250"/>
    </row>
    <row r="35" spans="2:109" x14ac:dyDescent="0.15">
      <c r="B35" s="250"/>
    </row>
    <row r="36" spans="2:109" x14ac:dyDescent="0.15">
      <c r="B36" s="250"/>
    </row>
    <row r="37" spans="2:109" x14ac:dyDescent="0.15">
      <c r="B37" s="250"/>
    </row>
    <row r="38" spans="2:109" x14ac:dyDescent="0.15">
      <c r="B38" s="250"/>
    </row>
    <row r="39" spans="2:109" x14ac:dyDescent="0.15">
      <c r="B39" s="331"/>
      <c r="C39" s="302"/>
      <c r="D39" s="302"/>
      <c r="E39" s="302"/>
      <c r="F39" s="302"/>
      <c r="G39" s="302"/>
      <c r="H39" s="302"/>
      <c r="I39" s="302"/>
      <c r="J39" s="302"/>
      <c r="K39" s="302"/>
      <c r="L39" s="302"/>
      <c r="M39" s="302"/>
      <c r="N39" s="302"/>
      <c r="O39" s="302"/>
      <c r="P39" s="302"/>
      <c r="Q39" s="302"/>
      <c r="R39" s="302"/>
      <c r="S39" s="302"/>
      <c r="T39" s="302"/>
      <c r="U39" s="302"/>
      <c r="V39" s="302"/>
      <c r="W39" s="302"/>
      <c r="X39" s="302"/>
      <c r="Y39" s="302"/>
      <c r="Z39" s="302"/>
      <c r="AA39" s="302"/>
      <c r="AB39" s="302"/>
      <c r="AC39" s="302"/>
      <c r="AD39" s="302"/>
      <c r="AE39" s="302"/>
      <c r="AF39" s="302"/>
      <c r="AG39" s="302"/>
      <c r="AH39" s="302"/>
      <c r="AI39" s="302"/>
      <c r="AJ39" s="302"/>
      <c r="AK39" s="302"/>
      <c r="AL39" s="302"/>
      <c r="AM39" s="302"/>
      <c r="AN39" s="302"/>
      <c r="AO39" s="302"/>
      <c r="AP39" s="302"/>
      <c r="AQ39" s="302"/>
      <c r="AR39" s="302"/>
      <c r="AS39" s="302"/>
      <c r="AT39" s="302"/>
      <c r="AU39" s="302"/>
      <c r="AV39" s="302"/>
      <c r="AW39" s="302"/>
      <c r="AX39" s="302"/>
      <c r="AY39" s="302"/>
      <c r="AZ39" s="302"/>
      <c r="BA39" s="302"/>
      <c r="BB39" s="302"/>
      <c r="BC39" s="302"/>
      <c r="BD39" s="302"/>
      <c r="BE39" s="302"/>
      <c r="BF39" s="302"/>
      <c r="BG39" s="302"/>
      <c r="BH39" s="302"/>
      <c r="BI39" s="302"/>
      <c r="BJ39" s="302"/>
      <c r="BK39" s="302"/>
      <c r="BL39" s="302"/>
      <c r="BM39" s="302"/>
      <c r="BN39" s="302"/>
      <c r="BO39" s="302"/>
      <c r="BP39" s="302"/>
      <c r="BQ39" s="302"/>
      <c r="BR39" s="302"/>
      <c r="BS39" s="302"/>
      <c r="BT39" s="302"/>
      <c r="BU39" s="302"/>
      <c r="BV39" s="302"/>
      <c r="BW39" s="302"/>
      <c r="BX39" s="302"/>
      <c r="BY39" s="302"/>
      <c r="BZ39" s="302"/>
      <c r="CA39" s="302"/>
      <c r="CB39" s="302"/>
      <c r="CC39" s="302"/>
      <c r="CD39" s="302"/>
      <c r="CE39" s="302"/>
      <c r="CF39" s="302"/>
      <c r="CG39" s="302"/>
      <c r="CH39" s="302"/>
      <c r="CI39" s="302"/>
      <c r="CJ39" s="302"/>
      <c r="CK39" s="302"/>
      <c r="CL39" s="302"/>
      <c r="CM39" s="302"/>
      <c r="CN39" s="302"/>
      <c r="CO39" s="302"/>
      <c r="CP39" s="302"/>
      <c r="CQ39" s="302"/>
      <c r="CR39" s="302"/>
      <c r="CS39" s="302"/>
      <c r="CT39" s="302"/>
      <c r="CU39" s="302"/>
      <c r="CV39" s="302"/>
      <c r="CW39" s="302"/>
      <c r="CX39" s="302"/>
      <c r="CY39" s="302"/>
      <c r="CZ39" s="302"/>
      <c r="DA39" s="302"/>
      <c r="DB39" s="302"/>
      <c r="DC39" s="302"/>
      <c r="DD39" s="332"/>
    </row>
    <row r="40" spans="2:109" x14ac:dyDescent="0.15">
      <c r="B40" s="354"/>
      <c r="DD40" s="354"/>
      <c r="DE40" s="246"/>
    </row>
    <row r="41" spans="2:109" ht="17.25" x14ac:dyDescent="0.15">
      <c r="B41" s="247" t="s">
        <v>603</v>
      </c>
      <c r="C41" s="248"/>
      <c r="D41" s="248"/>
      <c r="E41" s="248"/>
      <c r="F41" s="248"/>
      <c r="G41" s="248"/>
      <c r="H41" s="248"/>
      <c r="I41" s="248"/>
      <c r="J41" s="248"/>
      <c r="K41" s="248"/>
      <c r="L41" s="248"/>
      <c r="M41" s="248"/>
      <c r="N41" s="248"/>
      <c r="O41" s="248"/>
      <c r="P41" s="248"/>
      <c r="Q41" s="248"/>
      <c r="R41" s="248"/>
      <c r="S41" s="248"/>
      <c r="T41" s="248"/>
      <c r="U41" s="248"/>
      <c r="V41" s="248"/>
      <c r="W41" s="248"/>
      <c r="X41" s="248"/>
      <c r="Y41" s="248"/>
      <c r="Z41" s="248"/>
      <c r="AA41" s="248"/>
      <c r="AB41" s="248"/>
      <c r="AC41" s="248"/>
      <c r="AD41" s="248"/>
      <c r="AE41" s="248"/>
      <c r="AF41" s="248"/>
      <c r="AG41" s="248"/>
      <c r="AH41" s="248"/>
      <c r="AI41" s="248"/>
      <c r="AJ41" s="248"/>
      <c r="AK41" s="248"/>
      <c r="AL41" s="248"/>
      <c r="AM41" s="248"/>
      <c r="AN41" s="248"/>
      <c r="AO41" s="248"/>
      <c r="AP41" s="248"/>
      <c r="AQ41" s="248"/>
      <c r="AR41" s="248"/>
      <c r="AS41" s="248"/>
      <c r="AT41" s="248"/>
      <c r="AU41" s="248"/>
      <c r="AV41" s="248"/>
      <c r="AW41" s="248"/>
      <c r="AX41" s="248"/>
      <c r="AY41" s="248"/>
      <c r="AZ41" s="248"/>
      <c r="BA41" s="248"/>
      <c r="BB41" s="248"/>
      <c r="BC41" s="248"/>
      <c r="BD41" s="248"/>
      <c r="BE41" s="248"/>
      <c r="BF41" s="248"/>
      <c r="BG41" s="248"/>
      <c r="BH41" s="248"/>
      <c r="BI41" s="248"/>
      <c r="BJ41" s="248"/>
      <c r="BK41" s="248"/>
      <c r="BL41" s="248"/>
      <c r="BM41" s="248"/>
      <c r="BN41" s="248"/>
      <c r="BO41" s="248"/>
      <c r="BP41" s="248"/>
      <c r="BQ41" s="248"/>
      <c r="BR41" s="248"/>
      <c r="BS41" s="248"/>
      <c r="BT41" s="248"/>
      <c r="BU41" s="248"/>
      <c r="BV41" s="248"/>
      <c r="BW41" s="248"/>
      <c r="BX41" s="248"/>
      <c r="BY41" s="248"/>
      <c r="BZ41" s="248"/>
      <c r="CA41" s="248"/>
      <c r="CB41" s="248"/>
      <c r="CC41" s="248"/>
      <c r="CD41" s="248"/>
      <c r="CE41" s="248"/>
      <c r="CF41" s="248"/>
      <c r="CG41" s="248"/>
      <c r="CH41" s="248"/>
      <c r="CI41" s="248"/>
      <c r="CJ41" s="248"/>
      <c r="CK41" s="248"/>
      <c r="CL41" s="248"/>
      <c r="CM41" s="248"/>
      <c r="CN41" s="248"/>
      <c r="CO41" s="248"/>
      <c r="CP41" s="248"/>
      <c r="CQ41" s="248"/>
      <c r="CR41" s="248"/>
      <c r="CS41" s="248"/>
      <c r="CT41" s="248"/>
      <c r="CU41" s="248"/>
      <c r="CV41" s="248"/>
      <c r="CW41" s="248"/>
      <c r="CX41" s="248"/>
      <c r="CY41" s="248"/>
      <c r="CZ41" s="248"/>
      <c r="DA41" s="248"/>
      <c r="DB41" s="248"/>
      <c r="DC41" s="248"/>
      <c r="DD41" s="249"/>
    </row>
    <row r="42" spans="2:109" x14ac:dyDescent="0.15">
      <c r="B42" s="250"/>
      <c r="G42" s="355"/>
      <c r="I42" s="356"/>
      <c r="J42" s="356"/>
      <c r="K42" s="356"/>
      <c r="AM42" s="355"/>
      <c r="AN42" s="355" t="s">
        <v>604</v>
      </c>
      <c r="AP42" s="356"/>
      <c r="AQ42" s="356"/>
      <c r="AR42" s="356"/>
      <c r="AY42" s="355"/>
      <c r="BA42" s="356"/>
      <c r="BB42" s="356"/>
      <c r="BC42" s="356"/>
      <c r="BK42" s="355"/>
      <c r="BM42" s="356"/>
      <c r="BN42" s="356"/>
      <c r="BO42" s="356"/>
      <c r="BW42" s="355"/>
      <c r="BY42" s="356"/>
      <c r="BZ42" s="356"/>
      <c r="CA42" s="356"/>
      <c r="CI42" s="355"/>
      <c r="CK42" s="356"/>
      <c r="CL42" s="356"/>
      <c r="CM42" s="356"/>
      <c r="CU42" s="355"/>
      <c r="CW42" s="356"/>
      <c r="CX42" s="356"/>
      <c r="CY42" s="356"/>
    </row>
    <row r="43" spans="2:109" ht="13.5" customHeight="1" x14ac:dyDescent="0.15">
      <c r="B43" s="250"/>
      <c r="AN43" s="1228" t="s">
        <v>613</v>
      </c>
      <c r="AO43" s="1229"/>
      <c r="AP43" s="1229"/>
      <c r="AQ43" s="1229"/>
      <c r="AR43" s="1229"/>
      <c r="AS43" s="1229"/>
      <c r="AT43" s="1229"/>
      <c r="AU43" s="1229"/>
      <c r="AV43" s="1229"/>
      <c r="AW43" s="1229"/>
      <c r="AX43" s="1229"/>
      <c r="AY43" s="1229"/>
      <c r="AZ43" s="1229"/>
      <c r="BA43" s="1229"/>
      <c r="BB43" s="1229"/>
      <c r="BC43" s="1229"/>
      <c r="BD43" s="1229"/>
      <c r="BE43" s="1229"/>
      <c r="BF43" s="1229"/>
      <c r="BG43" s="1229"/>
      <c r="BH43" s="1229"/>
      <c r="BI43" s="1229"/>
      <c r="BJ43" s="1229"/>
      <c r="BK43" s="1229"/>
      <c r="BL43" s="1229"/>
      <c r="BM43" s="1229"/>
      <c r="BN43" s="1229"/>
      <c r="BO43" s="1229"/>
      <c r="BP43" s="1229"/>
      <c r="BQ43" s="1229"/>
      <c r="BR43" s="1229"/>
      <c r="BS43" s="1229"/>
      <c r="BT43" s="1229"/>
      <c r="BU43" s="1229"/>
      <c r="BV43" s="1229"/>
      <c r="BW43" s="1229"/>
      <c r="BX43" s="1229"/>
      <c r="BY43" s="1229"/>
      <c r="BZ43" s="1229"/>
      <c r="CA43" s="1229"/>
      <c r="CB43" s="1229"/>
      <c r="CC43" s="1229"/>
      <c r="CD43" s="1229"/>
      <c r="CE43" s="1229"/>
      <c r="CF43" s="1229"/>
      <c r="CG43" s="1229"/>
      <c r="CH43" s="1229"/>
      <c r="CI43" s="1229"/>
      <c r="CJ43" s="1229"/>
      <c r="CK43" s="1229"/>
      <c r="CL43" s="1229"/>
      <c r="CM43" s="1229"/>
      <c r="CN43" s="1229"/>
      <c r="CO43" s="1229"/>
      <c r="CP43" s="1229"/>
      <c r="CQ43" s="1229"/>
      <c r="CR43" s="1229"/>
      <c r="CS43" s="1229"/>
      <c r="CT43" s="1229"/>
      <c r="CU43" s="1229"/>
      <c r="CV43" s="1229"/>
      <c r="CW43" s="1229"/>
      <c r="CX43" s="1229"/>
      <c r="CY43" s="1229"/>
      <c r="CZ43" s="1229"/>
      <c r="DA43" s="1229"/>
      <c r="DB43" s="1229"/>
      <c r="DC43" s="1230"/>
    </row>
    <row r="44" spans="2:109" x14ac:dyDescent="0.15">
      <c r="B44" s="250"/>
      <c r="AN44" s="1231"/>
      <c r="AO44" s="1232"/>
      <c r="AP44" s="1232"/>
      <c r="AQ44" s="1232"/>
      <c r="AR44" s="1232"/>
      <c r="AS44" s="1232"/>
      <c r="AT44" s="1232"/>
      <c r="AU44" s="1232"/>
      <c r="AV44" s="1232"/>
      <c r="AW44" s="1232"/>
      <c r="AX44" s="1232"/>
      <c r="AY44" s="1232"/>
      <c r="AZ44" s="1232"/>
      <c r="BA44" s="1232"/>
      <c r="BB44" s="1232"/>
      <c r="BC44" s="1232"/>
      <c r="BD44" s="1232"/>
      <c r="BE44" s="1232"/>
      <c r="BF44" s="1232"/>
      <c r="BG44" s="1232"/>
      <c r="BH44" s="1232"/>
      <c r="BI44" s="1232"/>
      <c r="BJ44" s="1232"/>
      <c r="BK44" s="1232"/>
      <c r="BL44" s="1232"/>
      <c r="BM44" s="1232"/>
      <c r="BN44" s="1232"/>
      <c r="BO44" s="1232"/>
      <c r="BP44" s="1232"/>
      <c r="BQ44" s="1232"/>
      <c r="BR44" s="1232"/>
      <c r="BS44" s="1232"/>
      <c r="BT44" s="1232"/>
      <c r="BU44" s="1232"/>
      <c r="BV44" s="1232"/>
      <c r="BW44" s="1232"/>
      <c r="BX44" s="1232"/>
      <c r="BY44" s="1232"/>
      <c r="BZ44" s="1232"/>
      <c r="CA44" s="1232"/>
      <c r="CB44" s="1232"/>
      <c r="CC44" s="1232"/>
      <c r="CD44" s="1232"/>
      <c r="CE44" s="1232"/>
      <c r="CF44" s="1232"/>
      <c r="CG44" s="1232"/>
      <c r="CH44" s="1232"/>
      <c r="CI44" s="1232"/>
      <c r="CJ44" s="1232"/>
      <c r="CK44" s="1232"/>
      <c r="CL44" s="1232"/>
      <c r="CM44" s="1232"/>
      <c r="CN44" s="1232"/>
      <c r="CO44" s="1232"/>
      <c r="CP44" s="1232"/>
      <c r="CQ44" s="1232"/>
      <c r="CR44" s="1232"/>
      <c r="CS44" s="1232"/>
      <c r="CT44" s="1232"/>
      <c r="CU44" s="1232"/>
      <c r="CV44" s="1232"/>
      <c r="CW44" s="1232"/>
      <c r="CX44" s="1232"/>
      <c r="CY44" s="1232"/>
      <c r="CZ44" s="1232"/>
      <c r="DA44" s="1232"/>
      <c r="DB44" s="1232"/>
      <c r="DC44" s="1233"/>
    </row>
    <row r="45" spans="2:109" x14ac:dyDescent="0.15">
      <c r="B45" s="250"/>
      <c r="AN45" s="1231"/>
      <c r="AO45" s="1232"/>
      <c r="AP45" s="1232"/>
      <c r="AQ45" s="1232"/>
      <c r="AR45" s="1232"/>
      <c r="AS45" s="1232"/>
      <c r="AT45" s="1232"/>
      <c r="AU45" s="1232"/>
      <c r="AV45" s="1232"/>
      <c r="AW45" s="1232"/>
      <c r="AX45" s="1232"/>
      <c r="AY45" s="1232"/>
      <c r="AZ45" s="1232"/>
      <c r="BA45" s="1232"/>
      <c r="BB45" s="1232"/>
      <c r="BC45" s="1232"/>
      <c r="BD45" s="1232"/>
      <c r="BE45" s="1232"/>
      <c r="BF45" s="1232"/>
      <c r="BG45" s="1232"/>
      <c r="BH45" s="1232"/>
      <c r="BI45" s="1232"/>
      <c r="BJ45" s="1232"/>
      <c r="BK45" s="1232"/>
      <c r="BL45" s="1232"/>
      <c r="BM45" s="1232"/>
      <c r="BN45" s="1232"/>
      <c r="BO45" s="1232"/>
      <c r="BP45" s="1232"/>
      <c r="BQ45" s="1232"/>
      <c r="BR45" s="1232"/>
      <c r="BS45" s="1232"/>
      <c r="BT45" s="1232"/>
      <c r="BU45" s="1232"/>
      <c r="BV45" s="1232"/>
      <c r="BW45" s="1232"/>
      <c r="BX45" s="1232"/>
      <c r="BY45" s="1232"/>
      <c r="BZ45" s="1232"/>
      <c r="CA45" s="1232"/>
      <c r="CB45" s="1232"/>
      <c r="CC45" s="1232"/>
      <c r="CD45" s="1232"/>
      <c r="CE45" s="1232"/>
      <c r="CF45" s="1232"/>
      <c r="CG45" s="1232"/>
      <c r="CH45" s="1232"/>
      <c r="CI45" s="1232"/>
      <c r="CJ45" s="1232"/>
      <c r="CK45" s="1232"/>
      <c r="CL45" s="1232"/>
      <c r="CM45" s="1232"/>
      <c r="CN45" s="1232"/>
      <c r="CO45" s="1232"/>
      <c r="CP45" s="1232"/>
      <c r="CQ45" s="1232"/>
      <c r="CR45" s="1232"/>
      <c r="CS45" s="1232"/>
      <c r="CT45" s="1232"/>
      <c r="CU45" s="1232"/>
      <c r="CV45" s="1232"/>
      <c r="CW45" s="1232"/>
      <c r="CX45" s="1232"/>
      <c r="CY45" s="1232"/>
      <c r="CZ45" s="1232"/>
      <c r="DA45" s="1232"/>
      <c r="DB45" s="1232"/>
      <c r="DC45" s="1233"/>
    </row>
    <row r="46" spans="2:109" x14ac:dyDescent="0.15">
      <c r="B46" s="250"/>
      <c r="AN46" s="1231"/>
      <c r="AO46" s="1232"/>
      <c r="AP46" s="1232"/>
      <c r="AQ46" s="1232"/>
      <c r="AR46" s="1232"/>
      <c r="AS46" s="1232"/>
      <c r="AT46" s="1232"/>
      <c r="AU46" s="1232"/>
      <c r="AV46" s="1232"/>
      <c r="AW46" s="1232"/>
      <c r="AX46" s="1232"/>
      <c r="AY46" s="1232"/>
      <c r="AZ46" s="1232"/>
      <c r="BA46" s="1232"/>
      <c r="BB46" s="1232"/>
      <c r="BC46" s="1232"/>
      <c r="BD46" s="1232"/>
      <c r="BE46" s="1232"/>
      <c r="BF46" s="1232"/>
      <c r="BG46" s="1232"/>
      <c r="BH46" s="1232"/>
      <c r="BI46" s="1232"/>
      <c r="BJ46" s="1232"/>
      <c r="BK46" s="1232"/>
      <c r="BL46" s="1232"/>
      <c r="BM46" s="1232"/>
      <c r="BN46" s="1232"/>
      <c r="BO46" s="1232"/>
      <c r="BP46" s="1232"/>
      <c r="BQ46" s="1232"/>
      <c r="BR46" s="1232"/>
      <c r="BS46" s="1232"/>
      <c r="BT46" s="1232"/>
      <c r="BU46" s="1232"/>
      <c r="BV46" s="1232"/>
      <c r="BW46" s="1232"/>
      <c r="BX46" s="1232"/>
      <c r="BY46" s="1232"/>
      <c r="BZ46" s="1232"/>
      <c r="CA46" s="1232"/>
      <c r="CB46" s="1232"/>
      <c r="CC46" s="1232"/>
      <c r="CD46" s="1232"/>
      <c r="CE46" s="1232"/>
      <c r="CF46" s="1232"/>
      <c r="CG46" s="1232"/>
      <c r="CH46" s="1232"/>
      <c r="CI46" s="1232"/>
      <c r="CJ46" s="1232"/>
      <c r="CK46" s="1232"/>
      <c r="CL46" s="1232"/>
      <c r="CM46" s="1232"/>
      <c r="CN46" s="1232"/>
      <c r="CO46" s="1232"/>
      <c r="CP46" s="1232"/>
      <c r="CQ46" s="1232"/>
      <c r="CR46" s="1232"/>
      <c r="CS46" s="1232"/>
      <c r="CT46" s="1232"/>
      <c r="CU46" s="1232"/>
      <c r="CV46" s="1232"/>
      <c r="CW46" s="1232"/>
      <c r="CX46" s="1232"/>
      <c r="CY46" s="1232"/>
      <c r="CZ46" s="1232"/>
      <c r="DA46" s="1232"/>
      <c r="DB46" s="1232"/>
      <c r="DC46" s="1233"/>
    </row>
    <row r="47" spans="2:109" x14ac:dyDescent="0.15">
      <c r="B47" s="250"/>
      <c r="AN47" s="1234"/>
      <c r="AO47" s="1235"/>
      <c r="AP47" s="1235"/>
      <c r="AQ47" s="1235"/>
      <c r="AR47" s="1235"/>
      <c r="AS47" s="1235"/>
      <c r="AT47" s="1235"/>
      <c r="AU47" s="1235"/>
      <c r="AV47" s="1235"/>
      <c r="AW47" s="1235"/>
      <c r="AX47" s="1235"/>
      <c r="AY47" s="1235"/>
      <c r="AZ47" s="1235"/>
      <c r="BA47" s="1235"/>
      <c r="BB47" s="1235"/>
      <c r="BC47" s="1235"/>
      <c r="BD47" s="1235"/>
      <c r="BE47" s="1235"/>
      <c r="BF47" s="1235"/>
      <c r="BG47" s="1235"/>
      <c r="BH47" s="1235"/>
      <c r="BI47" s="1235"/>
      <c r="BJ47" s="1235"/>
      <c r="BK47" s="1235"/>
      <c r="BL47" s="1235"/>
      <c r="BM47" s="1235"/>
      <c r="BN47" s="1235"/>
      <c r="BO47" s="1235"/>
      <c r="BP47" s="1235"/>
      <c r="BQ47" s="1235"/>
      <c r="BR47" s="1235"/>
      <c r="BS47" s="1235"/>
      <c r="BT47" s="1235"/>
      <c r="BU47" s="1235"/>
      <c r="BV47" s="1235"/>
      <c r="BW47" s="1235"/>
      <c r="BX47" s="1235"/>
      <c r="BY47" s="1235"/>
      <c r="BZ47" s="1235"/>
      <c r="CA47" s="1235"/>
      <c r="CB47" s="1235"/>
      <c r="CC47" s="1235"/>
      <c r="CD47" s="1235"/>
      <c r="CE47" s="1235"/>
      <c r="CF47" s="1235"/>
      <c r="CG47" s="1235"/>
      <c r="CH47" s="1235"/>
      <c r="CI47" s="1235"/>
      <c r="CJ47" s="1235"/>
      <c r="CK47" s="1235"/>
      <c r="CL47" s="1235"/>
      <c r="CM47" s="1235"/>
      <c r="CN47" s="1235"/>
      <c r="CO47" s="1235"/>
      <c r="CP47" s="1235"/>
      <c r="CQ47" s="1235"/>
      <c r="CR47" s="1235"/>
      <c r="CS47" s="1235"/>
      <c r="CT47" s="1235"/>
      <c r="CU47" s="1235"/>
      <c r="CV47" s="1235"/>
      <c r="CW47" s="1235"/>
      <c r="CX47" s="1235"/>
      <c r="CY47" s="1235"/>
      <c r="CZ47" s="1235"/>
      <c r="DA47" s="1235"/>
      <c r="DB47" s="1235"/>
      <c r="DC47" s="1236"/>
    </row>
    <row r="48" spans="2:109" x14ac:dyDescent="0.15">
      <c r="B48" s="250"/>
      <c r="H48" s="357"/>
      <c r="I48" s="357"/>
      <c r="J48" s="357"/>
      <c r="AN48" s="357"/>
      <c r="AO48" s="357"/>
      <c r="AP48" s="357"/>
      <c r="AZ48" s="357"/>
      <c r="BA48" s="357"/>
      <c r="BB48" s="357"/>
      <c r="BL48" s="357"/>
      <c r="BM48" s="357"/>
      <c r="BN48" s="357"/>
      <c r="BX48" s="357"/>
      <c r="BY48" s="357"/>
      <c r="BZ48" s="357"/>
      <c r="CJ48" s="357"/>
      <c r="CK48" s="357"/>
      <c r="CL48" s="357"/>
      <c r="CV48" s="357"/>
      <c r="CW48" s="357"/>
      <c r="CX48" s="357"/>
    </row>
    <row r="49" spans="1:109" x14ac:dyDescent="0.15">
      <c r="B49" s="250"/>
      <c r="AN49" s="246" t="s">
        <v>605</v>
      </c>
    </row>
    <row r="50" spans="1:109" x14ac:dyDescent="0.15">
      <c r="B50" s="250"/>
      <c r="G50" s="1220"/>
      <c r="H50" s="1220"/>
      <c r="I50" s="1220"/>
      <c r="J50" s="1220"/>
      <c r="K50" s="358"/>
      <c r="L50" s="358"/>
      <c r="M50" s="359"/>
      <c r="N50" s="359"/>
      <c r="AN50" s="1238"/>
      <c r="AO50" s="1239"/>
      <c r="AP50" s="1239"/>
      <c r="AQ50" s="1239"/>
      <c r="AR50" s="1239"/>
      <c r="AS50" s="1239"/>
      <c r="AT50" s="1239"/>
      <c r="AU50" s="1239"/>
      <c r="AV50" s="1239"/>
      <c r="AW50" s="1239"/>
      <c r="AX50" s="1239"/>
      <c r="AY50" s="1239"/>
      <c r="AZ50" s="1239"/>
      <c r="BA50" s="1239"/>
      <c r="BB50" s="1239"/>
      <c r="BC50" s="1239"/>
      <c r="BD50" s="1239"/>
      <c r="BE50" s="1239"/>
      <c r="BF50" s="1239"/>
      <c r="BG50" s="1239"/>
      <c r="BH50" s="1239"/>
      <c r="BI50" s="1239"/>
      <c r="BJ50" s="1239"/>
      <c r="BK50" s="1239"/>
      <c r="BL50" s="1239"/>
      <c r="BM50" s="1239"/>
      <c r="BN50" s="1239"/>
      <c r="BO50" s="1240"/>
      <c r="BP50" s="1226" t="s">
        <v>567</v>
      </c>
      <c r="BQ50" s="1226"/>
      <c r="BR50" s="1226"/>
      <c r="BS50" s="1226"/>
      <c r="BT50" s="1226"/>
      <c r="BU50" s="1226"/>
      <c r="BV50" s="1226"/>
      <c r="BW50" s="1226"/>
      <c r="BX50" s="1226" t="s">
        <v>568</v>
      </c>
      <c r="BY50" s="1226"/>
      <c r="BZ50" s="1226"/>
      <c r="CA50" s="1226"/>
      <c r="CB50" s="1226"/>
      <c r="CC50" s="1226"/>
      <c r="CD50" s="1226"/>
      <c r="CE50" s="1226"/>
      <c r="CF50" s="1226" t="s">
        <v>569</v>
      </c>
      <c r="CG50" s="1226"/>
      <c r="CH50" s="1226"/>
      <c r="CI50" s="1226"/>
      <c r="CJ50" s="1226"/>
      <c r="CK50" s="1226"/>
      <c r="CL50" s="1226"/>
      <c r="CM50" s="1226"/>
      <c r="CN50" s="1226" t="s">
        <v>570</v>
      </c>
      <c r="CO50" s="1226"/>
      <c r="CP50" s="1226"/>
      <c r="CQ50" s="1226"/>
      <c r="CR50" s="1226"/>
      <c r="CS50" s="1226"/>
      <c r="CT50" s="1226"/>
      <c r="CU50" s="1226"/>
      <c r="CV50" s="1226" t="s">
        <v>571</v>
      </c>
      <c r="CW50" s="1226"/>
      <c r="CX50" s="1226"/>
      <c r="CY50" s="1226"/>
      <c r="CZ50" s="1226"/>
      <c r="DA50" s="1226"/>
      <c r="DB50" s="1226"/>
      <c r="DC50" s="1226"/>
    </row>
    <row r="51" spans="1:109" ht="13.5" customHeight="1" x14ac:dyDescent="0.15">
      <c r="B51" s="250"/>
      <c r="G51" s="1237"/>
      <c r="H51" s="1237"/>
      <c r="I51" s="1241"/>
      <c r="J51" s="1241"/>
      <c r="K51" s="1227"/>
      <c r="L51" s="1227"/>
      <c r="M51" s="1227"/>
      <c r="N51" s="1227"/>
      <c r="AM51" s="357"/>
      <c r="AN51" s="1225" t="s">
        <v>606</v>
      </c>
      <c r="AO51" s="1225"/>
      <c r="AP51" s="1225"/>
      <c r="AQ51" s="1225"/>
      <c r="AR51" s="1225"/>
      <c r="AS51" s="1225"/>
      <c r="AT51" s="1225"/>
      <c r="AU51" s="1225"/>
      <c r="AV51" s="1225"/>
      <c r="AW51" s="1225"/>
      <c r="AX51" s="1225"/>
      <c r="AY51" s="1225"/>
      <c r="AZ51" s="1225"/>
      <c r="BA51" s="1225"/>
      <c r="BB51" s="1225" t="s">
        <v>607</v>
      </c>
      <c r="BC51" s="1225"/>
      <c r="BD51" s="1225"/>
      <c r="BE51" s="1225"/>
      <c r="BF51" s="1225"/>
      <c r="BG51" s="1225"/>
      <c r="BH51" s="1225"/>
      <c r="BI51" s="1225"/>
      <c r="BJ51" s="1225"/>
      <c r="BK51" s="1225"/>
      <c r="BL51" s="1225"/>
      <c r="BM51" s="1225"/>
      <c r="BN51" s="1225"/>
      <c r="BO51" s="1225"/>
      <c r="BP51" s="1222">
        <v>73.599999999999994</v>
      </c>
      <c r="BQ51" s="1222"/>
      <c r="BR51" s="1222"/>
      <c r="BS51" s="1222"/>
      <c r="BT51" s="1222"/>
      <c r="BU51" s="1222"/>
      <c r="BV51" s="1222"/>
      <c r="BW51" s="1222"/>
      <c r="BX51" s="1222">
        <v>70.099999999999994</v>
      </c>
      <c r="BY51" s="1222"/>
      <c r="BZ51" s="1222"/>
      <c r="CA51" s="1222"/>
      <c r="CB51" s="1222"/>
      <c r="CC51" s="1222"/>
      <c r="CD51" s="1222"/>
      <c r="CE51" s="1222"/>
      <c r="CF51" s="1222">
        <v>75.3</v>
      </c>
      <c r="CG51" s="1222"/>
      <c r="CH51" s="1222"/>
      <c r="CI51" s="1222"/>
      <c r="CJ51" s="1222"/>
      <c r="CK51" s="1222"/>
      <c r="CL51" s="1222"/>
      <c r="CM51" s="1222"/>
      <c r="CN51" s="1222">
        <v>84.1</v>
      </c>
      <c r="CO51" s="1222"/>
      <c r="CP51" s="1222"/>
      <c r="CQ51" s="1222"/>
      <c r="CR51" s="1222"/>
      <c r="CS51" s="1222"/>
      <c r="CT51" s="1222"/>
      <c r="CU51" s="1222"/>
      <c r="CV51" s="1222">
        <v>69.7</v>
      </c>
      <c r="CW51" s="1222"/>
      <c r="CX51" s="1222"/>
      <c r="CY51" s="1222"/>
      <c r="CZ51" s="1222"/>
      <c r="DA51" s="1222"/>
      <c r="DB51" s="1222"/>
      <c r="DC51" s="1222"/>
    </row>
    <row r="52" spans="1:109" x14ac:dyDescent="0.15">
      <c r="B52" s="250"/>
      <c r="G52" s="1237"/>
      <c r="H52" s="1237"/>
      <c r="I52" s="1241"/>
      <c r="J52" s="1241"/>
      <c r="K52" s="1227"/>
      <c r="L52" s="1227"/>
      <c r="M52" s="1227"/>
      <c r="N52" s="1227"/>
      <c r="AM52" s="357"/>
      <c r="AN52" s="1225"/>
      <c r="AO52" s="1225"/>
      <c r="AP52" s="1225"/>
      <c r="AQ52" s="1225"/>
      <c r="AR52" s="1225"/>
      <c r="AS52" s="1225"/>
      <c r="AT52" s="1225"/>
      <c r="AU52" s="1225"/>
      <c r="AV52" s="1225"/>
      <c r="AW52" s="1225"/>
      <c r="AX52" s="1225"/>
      <c r="AY52" s="1225"/>
      <c r="AZ52" s="1225"/>
      <c r="BA52" s="1225"/>
      <c r="BB52" s="1225"/>
      <c r="BC52" s="1225"/>
      <c r="BD52" s="1225"/>
      <c r="BE52" s="1225"/>
      <c r="BF52" s="1225"/>
      <c r="BG52" s="1225"/>
      <c r="BH52" s="1225"/>
      <c r="BI52" s="1225"/>
      <c r="BJ52" s="1225"/>
      <c r="BK52" s="1225"/>
      <c r="BL52" s="1225"/>
      <c r="BM52" s="1225"/>
      <c r="BN52" s="1225"/>
      <c r="BO52" s="1225"/>
      <c r="BP52" s="1222"/>
      <c r="BQ52" s="1222"/>
      <c r="BR52" s="1222"/>
      <c r="BS52" s="1222"/>
      <c r="BT52" s="1222"/>
      <c r="BU52" s="1222"/>
      <c r="BV52" s="1222"/>
      <c r="BW52" s="1222"/>
      <c r="BX52" s="1222"/>
      <c r="BY52" s="1222"/>
      <c r="BZ52" s="1222"/>
      <c r="CA52" s="1222"/>
      <c r="CB52" s="1222"/>
      <c r="CC52" s="1222"/>
      <c r="CD52" s="1222"/>
      <c r="CE52" s="1222"/>
      <c r="CF52" s="1222"/>
      <c r="CG52" s="1222"/>
      <c r="CH52" s="1222"/>
      <c r="CI52" s="1222"/>
      <c r="CJ52" s="1222"/>
      <c r="CK52" s="1222"/>
      <c r="CL52" s="1222"/>
      <c r="CM52" s="1222"/>
      <c r="CN52" s="1222"/>
      <c r="CO52" s="1222"/>
      <c r="CP52" s="1222"/>
      <c r="CQ52" s="1222"/>
      <c r="CR52" s="1222"/>
      <c r="CS52" s="1222"/>
      <c r="CT52" s="1222"/>
      <c r="CU52" s="1222"/>
      <c r="CV52" s="1222"/>
      <c r="CW52" s="1222"/>
      <c r="CX52" s="1222"/>
      <c r="CY52" s="1222"/>
      <c r="CZ52" s="1222"/>
      <c r="DA52" s="1222"/>
      <c r="DB52" s="1222"/>
      <c r="DC52" s="1222"/>
    </row>
    <row r="53" spans="1:109" x14ac:dyDescent="0.15">
      <c r="A53" s="356"/>
      <c r="B53" s="250"/>
      <c r="G53" s="1237"/>
      <c r="H53" s="1237"/>
      <c r="I53" s="1220"/>
      <c r="J53" s="1220"/>
      <c r="K53" s="1227"/>
      <c r="L53" s="1227"/>
      <c r="M53" s="1227"/>
      <c r="N53" s="1227"/>
      <c r="AM53" s="357"/>
      <c r="AN53" s="1225"/>
      <c r="AO53" s="1225"/>
      <c r="AP53" s="1225"/>
      <c r="AQ53" s="1225"/>
      <c r="AR53" s="1225"/>
      <c r="AS53" s="1225"/>
      <c r="AT53" s="1225"/>
      <c r="AU53" s="1225"/>
      <c r="AV53" s="1225"/>
      <c r="AW53" s="1225"/>
      <c r="AX53" s="1225"/>
      <c r="AY53" s="1225"/>
      <c r="AZ53" s="1225"/>
      <c r="BA53" s="1225"/>
      <c r="BB53" s="1225" t="s">
        <v>608</v>
      </c>
      <c r="BC53" s="1225"/>
      <c r="BD53" s="1225"/>
      <c r="BE53" s="1225"/>
      <c r="BF53" s="1225"/>
      <c r="BG53" s="1225"/>
      <c r="BH53" s="1225"/>
      <c r="BI53" s="1225"/>
      <c r="BJ53" s="1225"/>
      <c r="BK53" s="1225"/>
      <c r="BL53" s="1225"/>
      <c r="BM53" s="1225"/>
      <c r="BN53" s="1225"/>
      <c r="BO53" s="1225"/>
      <c r="BP53" s="1222">
        <v>63</v>
      </c>
      <c r="BQ53" s="1222"/>
      <c r="BR53" s="1222"/>
      <c r="BS53" s="1222"/>
      <c r="BT53" s="1222"/>
      <c r="BU53" s="1222"/>
      <c r="BV53" s="1222"/>
      <c r="BW53" s="1222"/>
      <c r="BX53" s="1222">
        <v>63.8</v>
      </c>
      <c r="BY53" s="1222"/>
      <c r="BZ53" s="1222"/>
      <c r="CA53" s="1222"/>
      <c r="CB53" s="1222"/>
      <c r="CC53" s="1222"/>
      <c r="CD53" s="1222"/>
      <c r="CE53" s="1222"/>
      <c r="CF53" s="1222">
        <v>64.900000000000006</v>
      </c>
      <c r="CG53" s="1222"/>
      <c r="CH53" s="1222"/>
      <c r="CI53" s="1222"/>
      <c r="CJ53" s="1222"/>
      <c r="CK53" s="1222"/>
      <c r="CL53" s="1222"/>
      <c r="CM53" s="1222"/>
      <c r="CN53" s="1222">
        <v>63.6</v>
      </c>
      <c r="CO53" s="1222"/>
      <c r="CP53" s="1222"/>
      <c r="CQ53" s="1222"/>
      <c r="CR53" s="1222"/>
      <c r="CS53" s="1222"/>
      <c r="CT53" s="1222"/>
      <c r="CU53" s="1222"/>
      <c r="CV53" s="1222">
        <v>58.2</v>
      </c>
      <c r="CW53" s="1222"/>
      <c r="CX53" s="1222"/>
      <c r="CY53" s="1222"/>
      <c r="CZ53" s="1222"/>
      <c r="DA53" s="1222"/>
      <c r="DB53" s="1222"/>
      <c r="DC53" s="1222"/>
    </row>
    <row r="54" spans="1:109" x14ac:dyDescent="0.15">
      <c r="A54" s="356"/>
      <c r="B54" s="250"/>
      <c r="G54" s="1237"/>
      <c r="H54" s="1237"/>
      <c r="I54" s="1220"/>
      <c r="J54" s="1220"/>
      <c r="K54" s="1227"/>
      <c r="L54" s="1227"/>
      <c r="M54" s="1227"/>
      <c r="N54" s="1227"/>
      <c r="AM54" s="357"/>
      <c r="AN54" s="1225"/>
      <c r="AO54" s="1225"/>
      <c r="AP54" s="1225"/>
      <c r="AQ54" s="1225"/>
      <c r="AR54" s="1225"/>
      <c r="AS54" s="1225"/>
      <c r="AT54" s="1225"/>
      <c r="AU54" s="1225"/>
      <c r="AV54" s="1225"/>
      <c r="AW54" s="1225"/>
      <c r="AX54" s="1225"/>
      <c r="AY54" s="1225"/>
      <c r="AZ54" s="1225"/>
      <c r="BA54" s="1225"/>
      <c r="BB54" s="1225"/>
      <c r="BC54" s="1225"/>
      <c r="BD54" s="1225"/>
      <c r="BE54" s="1225"/>
      <c r="BF54" s="1225"/>
      <c r="BG54" s="1225"/>
      <c r="BH54" s="1225"/>
      <c r="BI54" s="1225"/>
      <c r="BJ54" s="1225"/>
      <c r="BK54" s="1225"/>
      <c r="BL54" s="1225"/>
      <c r="BM54" s="1225"/>
      <c r="BN54" s="1225"/>
      <c r="BO54" s="1225"/>
      <c r="BP54" s="1222"/>
      <c r="BQ54" s="1222"/>
      <c r="BR54" s="1222"/>
      <c r="BS54" s="1222"/>
      <c r="BT54" s="1222"/>
      <c r="BU54" s="1222"/>
      <c r="BV54" s="1222"/>
      <c r="BW54" s="1222"/>
      <c r="BX54" s="1222"/>
      <c r="BY54" s="1222"/>
      <c r="BZ54" s="1222"/>
      <c r="CA54" s="1222"/>
      <c r="CB54" s="1222"/>
      <c r="CC54" s="1222"/>
      <c r="CD54" s="1222"/>
      <c r="CE54" s="1222"/>
      <c r="CF54" s="1222"/>
      <c r="CG54" s="1222"/>
      <c r="CH54" s="1222"/>
      <c r="CI54" s="1222"/>
      <c r="CJ54" s="1222"/>
      <c r="CK54" s="1222"/>
      <c r="CL54" s="1222"/>
      <c r="CM54" s="1222"/>
      <c r="CN54" s="1222"/>
      <c r="CO54" s="1222"/>
      <c r="CP54" s="1222"/>
      <c r="CQ54" s="1222"/>
      <c r="CR54" s="1222"/>
      <c r="CS54" s="1222"/>
      <c r="CT54" s="1222"/>
      <c r="CU54" s="1222"/>
      <c r="CV54" s="1222"/>
      <c r="CW54" s="1222"/>
      <c r="CX54" s="1222"/>
      <c r="CY54" s="1222"/>
      <c r="CZ54" s="1222"/>
      <c r="DA54" s="1222"/>
      <c r="DB54" s="1222"/>
      <c r="DC54" s="1222"/>
    </row>
    <row r="55" spans="1:109" x14ac:dyDescent="0.15">
      <c r="A55" s="356"/>
      <c r="B55" s="250"/>
      <c r="G55" s="1220"/>
      <c r="H55" s="1220"/>
      <c r="I55" s="1220"/>
      <c r="J55" s="1220"/>
      <c r="K55" s="1227"/>
      <c r="L55" s="1227"/>
      <c r="M55" s="1227"/>
      <c r="N55" s="1227"/>
      <c r="AN55" s="1226" t="s">
        <v>609</v>
      </c>
      <c r="AO55" s="1226"/>
      <c r="AP55" s="1226"/>
      <c r="AQ55" s="1226"/>
      <c r="AR55" s="1226"/>
      <c r="AS55" s="1226"/>
      <c r="AT55" s="1226"/>
      <c r="AU55" s="1226"/>
      <c r="AV55" s="1226"/>
      <c r="AW55" s="1226"/>
      <c r="AX55" s="1226"/>
      <c r="AY55" s="1226"/>
      <c r="AZ55" s="1226"/>
      <c r="BA55" s="1226"/>
      <c r="BB55" s="1225" t="s">
        <v>607</v>
      </c>
      <c r="BC55" s="1225"/>
      <c r="BD55" s="1225"/>
      <c r="BE55" s="1225"/>
      <c r="BF55" s="1225"/>
      <c r="BG55" s="1225"/>
      <c r="BH55" s="1225"/>
      <c r="BI55" s="1225"/>
      <c r="BJ55" s="1225"/>
      <c r="BK55" s="1225"/>
      <c r="BL55" s="1225"/>
      <c r="BM55" s="1225"/>
      <c r="BN55" s="1225"/>
      <c r="BO55" s="1225"/>
      <c r="BP55" s="1222">
        <v>46.8</v>
      </c>
      <c r="BQ55" s="1222"/>
      <c r="BR55" s="1222"/>
      <c r="BS55" s="1222"/>
      <c r="BT55" s="1222"/>
      <c r="BU55" s="1222"/>
      <c r="BV55" s="1222"/>
      <c r="BW55" s="1222"/>
      <c r="BX55" s="1222">
        <v>48.4</v>
      </c>
      <c r="BY55" s="1222"/>
      <c r="BZ55" s="1222"/>
      <c r="CA55" s="1222"/>
      <c r="CB55" s="1222"/>
      <c r="CC55" s="1222"/>
      <c r="CD55" s="1222"/>
      <c r="CE55" s="1222"/>
      <c r="CF55" s="1222">
        <v>43</v>
      </c>
      <c r="CG55" s="1222"/>
      <c r="CH55" s="1222"/>
      <c r="CI55" s="1222"/>
      <c r="CJ55" s="1222"/>
      <c r="CK55" s="1222"/>
      <c r="CL55" s="1222"/>
      <c r="CM55" s="1222"/>
      <c r="CN55" s="1222">
        <v>32.4</v>
      </c>
      <c r="CO55" s="1222"/>
      <c r="CP55" s="1222"/>
      <c r="CQ55" s="1222"/>
      <c r="CR55" s="1222"/>
      <c r="CS55" s="1222"/>
      <c r="CT55" s="1222"/>
      <c r="CU55" s="1222"/>
      <c r="CV55" s="1222">
        <v>20</v>
      </c>
      <c r="CW55" s="1222"/>
      <c r="CX55" s="1222"/>
      <c r="CY55" s="1222"/>
      <c r="CZ55" s="1222"/>
      <c r="DA55" s="1222"/>
      <c r="DB55" s="1222"/>
      <c r="DC55" s="1222"/>
    </row>
    <row r="56" spans="1:109" x14ac:dyDescent="0.15">
      <c r="A56" s="356"/>
      <c r="B56" s="250"/>
      <c r="G56" s="1220"/>
      <c r="H56" s="1220"/>
      <c r="I56" s="1220"/>
      <c r="J56" s="1220"/>
      <c r="K56" s="1227"/>
      <c r="L56" s="1227"/>
      <c r="M56" s="1227"/>
      <c r="N56" s="1227"/>
      <c r="AN56" s="1226"/>
      <c r="AO56" s="1226"/>
      <c r="AP56" s="1226"/>
      <c r="AQ56" s="1226"/>
      <c r="AR56" s="1226"/>
      <c r="AS56" s="1226"/>
      <c r="AT56" s="1226"/>
      <c r="AU56" s="1226"/>
      <c r="AV56" s="1226"/>
      <c r="AW56" s="1226"/>
      <c r="AX56" s="1226"/>
      <c r="AY56" s="1226"/>
      <c r="AZ56" s="1226"/>
      <c r="BA56" s="1226"/>
      <c r="BB56" s="1225"/>
      <c r="BC56" s="1225"/>
      <c r="BD56" s="1225"/>
      <c r="BE56" s="1225"/>
      <c r="BF56" s="1225"/>
      <c r="BG56" s="1225"/>
      <c r="BH56" s="1225"/>
      <c r="BI56" s="1225"/>
      <c r="BJ56" s="1225"/>
      <c r="BK56" s="1225"/>
      <c r="BL56" s="1225"/>
      <c r="BM56" s="1225"/>
      <c r="BN56" s="1225"/>
      <c r="BO56" s="1225"/>
      <c r="BP56" s="1222"/>
      <c r="BQ56" s="1222"/>
      <c r="BR56" s="1222"/>
      <c r="BS56" s="1222"/>
      <c r="BT56" s="1222"/>
      <c r="BU56" s="1222"/>
      <c r="BV56" s="1222"/>
      <c r="BW56" s="1222"/>
      <c r="BX56" s="1222"/>
      <c r="BY56" s="1222"/>
      <c r="BZ56" s="1222"/>
      <c r="CA56" s="1222"/>
      <c r="CB56" s="1222"/>
      <c r="CC56" s="1222"/>
      <c r="CD56" s="1222"/>
      <c r="CE56" s="1222"/>
      <c r="CF56" s="1222"/>
      <c r="CG56" s="1222"/>
      <c r="CH56" s="1222"/>
      <c r="CI56" s="1222"/>
      <c r="CJ56" s="1222"/>
      <c r="CK56" s="1222"/>
      <c r="CL56" s="1222"/>
      <c r="CM56" s="1222"/>
      <c r="CN56" s="1222"/>
      <c r="CO56" s="1222"/>
      <c r="CP56" s="1222"/>
      <c r="CQ56" s="1222"/>
      <c r="CR56" s="1222"/>
      <c r="CS56" s="1222"/>
      <c r="CT56" s="1222"/>
      <c r="CU56" s="1222"/>
      <c r="CV56" s="1222"/>
      <c r="CW56" s="1222"/>
      <c r="CX56" s="1222"/>
      <c r="CY56" s="1222"/>
      <c r="CZ56" s="1222"/>
      <c r="DA56" s="1222"/>
      <c r="DB56" s="1222"/>
      <c r="DC56" s="1222"/>
    </row>
    <row r="57" spans="1:109" s="356" customFormat="1" x14ac:dyDescent="0.15">
      <c r="B57" s="360"/>
      <c r="G57" s="1220"/>
      <c r="H57" s="1220"/>
      <c r="I57" s="1223"/>
      <c r="J57" s="1223"/>
      <c r="K57" s="1227"/>
      <c r="L57" s="1227"/>
      <c r="M57" s="1227"/>
      <c r="N57" s="1227"/>
      <c r="AM57" s="246"/>
      <c r="AN57" s="1226"/>
      <c r="AO57" s="1226"/>
      <c r="AP57" s="1226"/>
      <c r="AQ57" s="1226"/>
      <c r="AR57" s="1226"/>
      <c r="AS57" s="1226"/>
      <c r="AT57" s="1226"/>
      <c r="AU57" s="1226"/>
      <c r="AV57" s="1226"/>
      <c r="AW57" s="1226"/>
      <c r="AX57" s="1226"/>
      <c r="AY57" s="1226"/>
      <c r="AZ57" s="1226"/>
      <c r="BA57" s="1226"/>
      <c r="BB57" s="1225" t="s">
        <v>608</v>
      </c>
      <c r="BC57" s="1225"/>
      <c r="BD57" s="1225"/>
      <c r="BE57" s="1225"/>
      <c r="BF57" s="1225"/>
      <c r="BG57" s="1225"/>
      <c r="BH57" s="1225"/>
      <c r="BI57" s="1225"/>
      <c r="BJ57" s="1225"/>
      <c r="BK57" s="1225"/>
      <c r="BL57" s="1225"/>
      <c r="BM57" s="1225"/>
      <c r="BN57" s="1225"/>
      <c r="BO57" s="1225"/>
      <c r="BP57" s="1222">
        <v>61.7</v>
      </c>
      <c r="BQ57" s="1222"/>
      <c r="BR57" s="1222"/>
      <c r="BS57" s="1222"/>
      <c r="BT57" s="1222"/>
      <c r="BU57" s="1222"/>
      <c r="BV57" s="1222"/>
      <c r="BW57" s="1222"/>
      <c r="BX57" s="1222">
        <v>61.8</v>
      </c>
      <c r="BY57" s="1222"/>
      <c r="BZ57" s="1222"/>
      <c r="CA57" s="1222"/>
      <c r="CB57" s="1222"/>
      <c r="CC57" s="1222"/>
      <c r="CD57" s="1222"/>
      <c r="CE57" s="1222"/>
      <c r="CF57" s="1222">
        <v>62.8</v>
      </c>
      <c r="CG57" s="1222"/>
      <c r="CH57" s="1222"/>
      <c r="CI57" s="1222"/>
      <c r="CJ57" s="1222"/>
      <c r="CK57" s="1222"/>
      <c r="CL57" s="1222"/>
      <c r="CM57" s="1222"/>
      <c r="CN57" s="1222">
        <v>64.2</v>
      </c>
      <c r="CO57" s="1222"/>
      <c r="CP57" s="1222"/>
      <c r="CQ57" s="1222"/>
      <c r="CR57" s="1222"/>
      <c r="CS57" s="1222"/>
      <c r="CT57" s="1222"/>
      <c r="CU57" s="1222"/>
      <c r="CV57" s="1222">
        <v>67</v>
      </c>
      <c r="CW57" s="1222"/>
      <c r="CX57" s="1222"/>
      <c r="CY57" s="1222"/>
      <c r="CZ57" s="1222"/>
      <c r="DA57" s="1222"/>
      <c r="DB57" s="1222"/>
      <c r="DC57" s="1222"/>
      <c r="DD57" s="361"/>
      <c r="DE57" s="360"/>
    </row>
    <row r="58" spans="1:109" s="356" customFormat="1" x14ac:dyDescent="0.15">
      <c r="A58" s="246"/>
      <c r="B58" s="360"/>
      <c r="G58" s="1220"/>
      <c r="H58" s="1220"/>
      <c r="I58" s="1223"/>
      <c r="J58" s="1223"/>
      <c r="K58" s="1227"/>
      <c r="L58" s="1227"/>
      <c r="M58" s="1227"/>
      <c r="N58" s="1227"/>
      <c r="AM58" s="246"/>
      <c r="AN58" s="1226"/>
      <c r="AO58" s="1226"/>
      <c r="AP58" s="1226"/>
      <c r="AQ58" s="1226"/>
      <c r="AR58" s="1226"/>
      <c r="AS58" s="1226"/>
      <c r="AT58" s="1226"/>
      <c r="AU58" s="1226"/>
      <c r="AV58" s="1226"/>
      <c r="AW58" s="1226"/>
      <c r="AX58" s="1226"/>
      <c r="AY58" s="1226"/>
      <c r="AZ58" s="1226"/>
      <c r="BA58" s="1226"/>
      <c r="BB58" s="1225"/>
      <c r="BC58" s="1225"/>
      <c r="BD58" s="1225"/>
      <c r="BE58" s="1225"/>
      <c r="BF58" s="1225"/>
      <c r="BG58" s="1225"/>
      <c r="BH58" s="1225"/>
      <c r="BI58" s="1225"/>
      <c r="BJ58" s="1225"/>
      <c r="BK58" s="1225"/>
      <c r="BL58" s="1225"/>
      <c r="BM58" s="1225"/>
      <c r="BN58" s="1225"/>
      <c r="BO58" s="1225"/>
      <c r="BP58" s="1222"/>
      <c r="BQ58" s="1222"/>
      <c r="BR58" s="1222"/>
      <c r="BS58" s="1222"/>
      <c r="BT58" s="1222"/>
      <c r="BU58" s="1222"/>
      <c r="BV58" s="1222"/>
      <c r="BW58" s="1222"/>
      <c r="BX58" s="1222"/>
      <c r="BY58" s="1222"/>
      <c r="BZ58" s="1222"/>
      <c r="CA58" s="1222"/>
      <c r="CB58" s="1222"/>
      <c r="CC58" s="1222"/>
      <c r="CD58" s="1222"/>
      <c r="CE58" s="1222"/>
      <c r="CF58" s="1222"/>
      <c r="CG58" s="1222"/>
      <c r="CH58" s="1222"/>
      <c r="CI58" s="1222"/>
      <c r="CJ58" s="1222"/>
      <c r="CK58" s="1222"/>
      <c r="CL58" s="1222"/>
      <c r="CM58" s="1222"/>
      <c r="CN58" s="1222"/>
      <c r="CO58" s="1222"/>
      <c r="CP58" s="1222"/>
      <c r="CQ58" s="1222"/>
      <c r="CR58" s="1222"/>
      <c r="CS58" s="1222"/>
      <c r="CT58" s="1222"/>
      <c r="CU58" s="1222"/>
      <c r="CV58" s="1222"/>
      <c r="CW58" s="1222"/>
      <c r="CX58" s="1222"/>
      <c r="CY58" s="1222"/>
      <c r="CZ58" s="1222"/>
      <c r="DA58" s="1222"/>
      <c r="DB58" s="1222"/>
      <c r="DC58" s="1222"/>
      <c r="DD58" s="361"/>
      <c r="DE58" s="360"/>
    </row>
    <row r="59" spans="1:109" s="356" customFormat="1" x14ac:dyDescent="0.15">
      <c r="A59" s="246"/>
      <c r="B59" s="360"/>
      <c r="K59" s="362"/>
      <c r="L59" s="362"/>
      <c r="M59" s="362"/>
      <c r="N59" s="362"/>
      <c r="AQ59" s="362"/>
      <c r="AR59" s="362"/>
      <c r="AS59" s="362"/>
      <c r="AT59" s="362"/>
      <c r="BC59" s="362"/>
      <c r="BD59" s="362"/>
      <c r="BE59" s="362"/>
      <c r="BF59" s="362"/>
      <c r="BO59" s="362"/>
      <c r="BP59" s="362"/>
      <c r="BQ59" s="362"/>
      <c r="BR59" s="362"/>
      <c r="CA59" s="362"/>
      <c r="CB59" s="362"/>
      <c r="CC59" s="362"/>
      <c r="CD59" s="362"/>
      <c r="CM59" s="362"/>
      <c r="CN59" s="362"/>
      <c r="CO59" s="362"/>
      <c r="CP59" s="362"/>
      <c r="CY59" s="362"/>
      <c r="CZ59" s="362"/>
      <c r="DA59" s="362"/>
      <c r="DB59" s="362"/>
      <c r="DC59" s="362"/>
      <c r="DD59" s="361"/>
      <c r="DE59" s="360"/>
    </row>
    <row r="60" spans="1:109" s="356" customFormat="1" x14ac:dyDescent="0.15">
      <c r="A60" s="246"/>
      <c r="B60" s="360"/>
      <c r="K60" s="362"/>
      <c r="L60" s="362"/>
      <c r="M60" s="362"/>
      <c r="N60" s="362"/>
      <c r="AQ60" s="362"/>
      <c r="AR60" s="362"/>
      <c r="AS60" s="362"/>
      <c r="AT60" s="362"/>
      <c r="BC60" s="362"/>
      <c r="BD60" s="362"/>
      <c r="BE60" s="362"/>
      <c r="BF60" s="362"/>
      <c r="BO60" s="362"/>
      <c r="BP60" s="362"/>
      <c r="BQ60" s="362"/>
      <c r="BR60" s="362"/>
      <c r="CA60" s="362"/>
      <c r="CB60" s="362"/>
      <c r="CC60" s="362"/>
      <c r="CD60" s="362"/>
      <c r="CM60" s="362"/>
      <c r="CN60" s="362"/>
      <c r="CO60" s="362"/>
      <c r="CP60" s="362"/>
      <c r="CY60" s="362"/>
      <c r="CZ60" s="362"/>
      <c r="DA60" s="362"/>
      <c r="DB60" s="362"/>
      <c r="DC60" s="362"/>
      <c r="DD60" s="361"/>
      <c r="DE60" s="360"/>
    </row>
    <row r="61" spans="1:109" s="356" customFormat="1" x14ac:dyDescent="0.15">
      <c r="A61" s="246"/>
      <c r="B61" s="363"/>
      <c r="C61" s="364"/>
      <c r="D61" s="364"/>
      <c r="E61" s="364"/>
      <c r="F61" s="364"/>
      <c r="G61" s="364"/>
      <c r="H61" s="364"/>
      <c r="I61" s="364"/>
      <c r="J61" s="364"/>
      <c r="K61" s="364"/>
      <c r="L61" s="364"/>
      <c r="M61" s="365"/>
      <c r="N61" s="365"/>
      <c r="O61" s="364"/>
      <c r="P61" s="364"/>
      <c r="Q61" s="364"/>
      <c r="R61" s="364"/>
      <c r="S61" s="364"/>
      <c r="T61" s="364"/>
      <c r="U61" s="364"/>
      <c r="V61" s="364"/>
      <c r="W61" s="364"/>
      <c r="X61" s="364"/>
      <c r="Y61" s="364"/>
      <c r="Z61" s="364"/>
      <c r="AA61" s="364"/>
      <c r="AB61" s="364"/>
      <c r="AC61" s="364"/>
      <c r="AD61" s="364"/>
      <c r="AE61" s="364"/>
      <c r="AF61" s="364"/>
      <c r="AG61" s="364"/>
      <c r="AH61" s="364"/>
      <c r="AI61" s="364"/>
      <c r="AJ61" s="364"/>
      <c r="AK61" s="364"/>
      <c r="AL61" s="364"/>
      <c r="AM61" s="364"/>
      <c r="AN61" s="364"/>
      <c r="AO61" s="364"/>
      <c r="AP61" s="364"/>
      <c r="AQ61" s="364"/>
      <c r="AR61" s="364"/>
      <c r="AS61" s="365"/>
      <c r="AT61" s="365"/>
      <c r="AU61" s="364"/>
      <c r="AV61" s="364"/>
      <c r="AW61" s="364"/>
      <c r="AX61" s="364"/>
      <c r="AY61" s="364"/>
      <c r="AZ61" s="364"/>
      <c r="BA61" s="364"/>
      <c r="BB61" s="364"/>
      <c r="BC61" s="364"/>
      <c r="BD61" s="364"/>
      <c r="BE61" s="365"/>
      <c r="BF61" s="365"/>
      <c r="BG61" s="364"/>
      <c r="BH61" s="364"/>
      <c r="BI61" s="364"/>
      <c r="BJ61" s="364"/>
      <c r="BK61" s="364"/>
      <c r="BL61" s="364"/>
      <c r="BM61" s="364"/>
      <c r="BN61" s="364"/>
      <c r="BO61" s="364"/>
      <c r="BP61" s="364"/>
      <c r="BQ61" s="365"/>
      <c r="BR61" s="365"/>
      <c r="BS61" s="364"/>
      <c r="BT61" s="364"/>
      <c r="BU61" s="364"/>
      <c r="BV61" s="364"/>
      <c r="BW61" s="364"/>
      <c r="BX61" s="364"/>
      <c r="BY61" s="364"/>
      <c r="BZ61" s="364"/>
      <c r="CA61" s="364"/>
      <c r="CB61" s="364"/>
      <c r="CC61" s="365"/>
      <c r="CD61" s="365"/>
      <c r="CE61" s="364"/>
      <c r="CF61" s="364"/>
      <c r="CG61" s="364"/>
      <c r="CH61" s="364"/>
      <c r="CI61" s="364"/>
      <c r="CJ61" s="364"/>
      <c r="CK61" s="364"/>
      <c r="CL61" s="364"/>
      <c r="CM61" s="364"/>
      <c r="CN61" s="364"/>
      <c r="CO61" s="365"/>
      <c r="CP61" s="365"/>
      <c r="CQ61" s="364"/>
      <c r="CR61" s="364"/>
      <c r="CS61" s="364"/>
      <c r="CT61" s="364"/>
      <c r="CU61" s="364"/>
      <c r="CV61" s="364"/>
      <c r="CW61" s="364"/>
      <c r="CX61" s="364"/>
      <c r="CY61" s="364"/>
      <c r="CZ61" s="364"/>
      <c r="DA61" s="365"/>
      <c r="DB61" s="365"/>
      <c r="DC61" s="365"/>
      <c r="DD61" s="366"/>
      <c r="DE61" s="360"/>
    </row>
    <row r="62" spans="1:109" x14ac:dyDescent="0.15">
      <c r="B62" s="354"/>
      <c r="C62" s="354"/>
      <c r="D62" s="354"/>
      <c r="E62" s="354"/>
      <c r="F62" s="354"/>
      <c r="G62" s="354"/>
      <c r="H62" s="354"/>
      <c r="I62" s="354"/>
      <c r="J62" s="354"/>
      <c r="K62" s="354"/>
      <c r="L62" s="354"/>
      <c r="M62" s="354"/>
      <c r="N62" s="354"/>
      <c r="O62" s="354"/>
      <c r="P62" s="354"/>
      <c r="Q62" s="354"/>
      <c r="R62" s="354"/>
      <c r="S62" s="354"/>
      <c r="T62" s="354"/>
      <c r="U62" s="354"/>
      <c r="V62" s="354"/>
      <c r="W62" s="354"/>
      <c r="X62" s="354"/>
      <c r="Y62" s="354"/>
      <c r="Z62" s="354"/>
      <c r="AA62" s="354"/>
      <c r="AB62" s="354"/>
      <c r="AC62" s="354"/>
      <c r="AD62" s="354"/>
      <c r="AE62" s="354"/>
      <c r="AF62" s="354"/>
      <c r="AG62" s="354"/>
      <c r="AH62" s="354"/>
      <c r="AI62" s="354"/>
      <c r="AJ62" s="354"/>
      <c r="AK62" s="354"/>
      <c r="AL62" s="354"/>
      <c r="AM62" s="354"/>
      <c r="AN62" s="354"/>
      <c r="AO62" s="354"/>
      <c r="AP62" s="354"/>
      <c r="AQ62" s="354"/>
      <c r="AR62" s="354"/>
      <c r="AS62" s="354"/>
      <c r="AT62" s="354"/>
      <c r="AU62" s="354"/>
      <c r="AV62" s="354"/>
      <c r="AW62" s="354"/>
      <c r="AX62" s="354"/>
      <c r="AY62" s="354"/>
      <c r="AZ62" s="354"/>
      <c r="BA62" s="354"/>
      <c r="BB62" s="354"/>
      <c r="BC62" s="354"/>
      <c r="BD62" s="354"/>
      <c r="BE62" s="354"/>
      <c r="BF62" s="354"/>
      <c r="BG62" s="354"/>
      <c r="BH62" s="354"/>
      <c r="BI62" s="354"/>
      <c r="BJ62" s="354"/>
      <c r="BK62" s="354"/>
      <c r="BL62" s="354"/>
      <c r="BM62" s="354"/>
      <c r="BN62" s="354"/>
      <c r="BO62" s="354"/>
      <c r="BP62" s="354"/>
      <c r="BQ62" s="354"/>
      <c r="BR62" s="354"/>
      <c r="BS62" s="354"/>
      <c r="BT62" s="354"/>
      <c r="BU62" s="354"/>
      <c r="BV62" s="354"/>
      <c r="BW62" s="354"/>
      <c r="BX62" s="354"/>
      <c r="BY62" s="354"/>
      <c r="BZ62" s="354"/>
      <c r="CA62" s="354"/>
      <c r="CB62" s="354"/>
      <c r="CC62" s="354"/>
      <c r="CD62" s="354"/>
      <c r="CE62" s="354"/>
      <c r="CF62" s="354"/>
      <c r="CG62" s="354"/>
      <c r="CH62" s="354"/>
      <c r="CI62" s="354"/>
      <c r="CJ62" s="354"/>
      <c r="CK62" s="354"/>
      <c r="CL62" s="354"/>
      <c r="CM62" s="354"/>
      <c r="CN62" s="354"/>
      <c r="CO62" s="354"/>
      <c r="CP62" s="354"/>
      <c r="CQ62" s="354"/>
      <c r="CR62" s="354"/>
      <c r="CS62" s="354"/>
      <c r="CT62" s="354"/>
      <c r="CU62" s="354"/>
      <c r="CV62" s="354"/>
      <c r="CW62" s="354"/>
      <c r="CX62" s="354"/>
      <c r="CY62" s="354"/>
      <c r="CZ62" s="354"/>
      <c r="DA62" s="354"/>
      <c r="DB62" s="354"/>
      <c r="DC62" s="354"/>
      <c r="DD62" s="354"/>
      <c r="DE62" s="246"/>
    </row>
    <row r="63" spans="1:109" ht="17.25" x14ac:dyDescent="0.15">
      <c r="B63" s="303" t="s">
        <v>610</v>
      </c>
    </row>
    <row r="64" spans="1:109" x14ac:dyDescent="0.15">
      <c r="B64" s="250"/>
      <c r="G64" s="355"/>
      <c r="I64" s="367"/>
      <c r="J64" s="367"/>
      <c r="K64" s="367"/>
      <c r="L64" s="367"/>
      <c r="M64" s="367"/>
      <c r="N64" s="368"/>
      <c r="AM64" s="355"/>
      <c r="AN64" s="355" t="s">
        <v>604</v>
      </c>
      <c r="AP64" s="356"/>
      <c r="AQ64" s="356"/>
      <c r="AR64" s="356"/>
      <c r="AY64" s="355"/>
      <c r="BA64" s="356"/>
      <c r="BB64" s="356"/>
      <c r="BC64" s="356"/>
      <c r="BK64" s="355"/>
      <c r="BM64" s="356"/>
      <c r="BN64" s="356"/>
      <c r="BO64" s="356"/>
      <c r="BW64" s="355"/>
      <c r="BY64" s="356"/>
      <c r="BZ64" s="356"/>
      <c r="CA64" s="356"/>
      <c r="CI64" s="355"/>
      <c r="CK64" s="356"/>
      <c r="CL64" s="356"/>
      <c r="CM64" s="356"/>
      <c r="CU64" s="355"/>
      <c r="CW64" s="356"/>
      <c r="CX64" s="356"/>
      <c r="CY64" s="356"/>
    </row>
    <row r="65" spans="2:107" x14ac:dyDescent="0.15">
      <c r="B65" s="250"/>
      <c r="AN65" s="1228" t="s">
        <v>611</v>
      </c>
      <c r="AO65" s="1229"/>
      <c r="AP65" s="1229"/>
      <c r="AQ65" s="1229"/>
      <c r="AR65" s="1229"/>
      <c r="AS65" s="1229"/>
      <c r="AT65" s="1229"/>
      <c r="AU65" s="1229"/>
      <c r="AV65" s="1229"/>
      <c r="AW65" s="1229"/>
      <c r="AX65" s="1229"/>
      <c r="AY65" s="1229"/>
      <c r="AZ65" s="1229"/>
      <c r="BA65" s="1229"/>
      <c r="BB65" s="1229"/>
      <c r="BC65" s="1229"/>
      <c r="BD65" s="1229"/>
      <c r="BE65" s="1229"/>
      <c r="BF65" s="1229"/>
      <c r="BG65" s="1229"/>
      <c r="BH65" s="1229"/>
      <c r="BI65" s="1229"/>
      <c r="BJ65" s="1229"/>
      <c r="BK65" s="1229"/>
      <c r="BL65" s="1229"/>
      <c r="BM65" s="1229"/>
      <c r="BN65" s="1229"/>
      <c r="BO65" s="1229"/>
      <c r="BP65" s="1229"/>
      <c r="BQ65" s="1229"/>
      <c r="BR65" s="1229"/>
      <c r="BS65" s="1229"/>
      <c r="BT65" s="1229"/>
      <c r="BU65" s="1229"/>
      <c r="BV65" s="1229"/>
      <c r="BW65" s="1229"/>
      <c r="BX65" s="1229"/>
      <c r="BY65" s="1229"/>
      <c r="BZ65" s="1229"/>
      <c r="CA65" s="1229"/>
      <c r="CB65" s="1229"/>
      <c r="CC65" s="1229"/>
      <c r="CD65" s="1229"/>
      <c r="CE65" s="1229"/>
      <c r="CF65" s="1229"/>
      <c r="CG65" s="1229"/>
      <c r="CH65" s="1229"/>
      <c r="CI65" s="1229"/>
      <c r="CJ65" s="1229"/>
      <c r="CK65" s="1229"/>
      <c r="CL65" s="1229"/>
      <c r="CM65" s="1229"/>
      <c r="CN65" s="1229"/>
      <c r="CO65" s="1229"/>
      <c r="CP65" s="1229"/>
      <c r="CQ65" s="1229"/>
      <c r="CR65" s="1229"/>
      <c r="CS65" s="1229"/>
      <c r="CT65" s="1229"/>
      <c r="CU65" s="1229"/>
      <c r="CV65" s="1229"/>
      <c r="CW65" s="1229"/>
      <c r="CX65" s="1229"/>
      <c r="CY65" s="1229"/>
      <c r="CZ65" s="1229"/>
      <c r="DA65" s="1229"/>
      <c r="DB65" s="1229"/>
      <c r="DC65" s="1230"/>
    </row>
    <row r="66" spans="2:107" x14ac:dyDescent="0.15">
      <c r="B66" s="250"/>
      <c r="AN66" s="1231"/>
      <c r="AO66" s="1232"/>
      <c r="AP66" s="1232"/>
      <c r="AQ66" s="1232"/>
      <c r="AR66" s="1232"/>
      <c r="AS66" s="1232"/>
      <c r="AT66" s="1232"/>
      <c r="AU66" s="1232"/>
      <c r="AV66" s="1232"/>
      <c r="AW66" s="1232"/>
      <c r="AX66" s="1232"/>
      <c r="AY66" s="1232"/>
      <c r="AZ66" s="1232"/>
      <c r="BA66" s="1232"/>
      <c r="BB66" s="1232"/>
      <c r="BC66" s="1232"/>
      <c r="BD66" s="1232"/>
      <c r="BE66" s="1232"/>
      <c r="BF66" s="1232"/>
      <c r="BG66" s="1232"/>
      <c r="BH66" s="1232"/>
      <c r="BI66" s="1232"/>
      <c r="BJ66" s="1232"/>
      <c r="BK66" s="1232"/>
      <c r="BL66" s="1232"/>
      <c r="BM66" s="1232"/>
      <c r="BN66" s="1232"/>
      <c r="BO66" s="1232"/>
      <c r="BP66" s="1232"/>
      <c r="BQ66" s="1232"/>
      <c r="BR66" s="1232"/>
      <c r="BS66" s="1232"/>
      <c r="BT66" s="1232"/>
      <c r="BU66" s="1232"/>
      <c r="BV66" s="1232"/>
      <c r="BW66" s="1232"/>
      <c r="BX66" s="1232"/>
      <c r="BY66" s="1232"/>
      <c r="BZ66" s="1232"/>
      <c r="CA66" s="1232"/>
      <c r="CB66" s="1232"/>
      <c r="CC66" s="1232"/>
      <c r="CD66" s="1232"/>
      <c r="CE66" s="1232"/>
      <c r="CF66" s="1232"/>
      <c r="CG66" s="1232"/>
      <c r="CH66" s="1232"/>
      <c r="CI66" s="1232"/>
      <c r="CJ66" s="1232"/>
      <c r="CK66" s="1232"/>
      <c r="CL66" s="1232"/>
      <c r="CM66" s="1232"/>
      <c r="CN66" s="1232"/>
      <c r="CO66" s="1232"/>
      <c r="CP66" s="1232"/>
      <c r="CQ66" s="1232"/>
      <c r="CR66" s="1232"/>
      <c r="CS66" s="1232"/>
      <c r="CT66" s="1232"/>
      <c r="CU66" s="1232"/>
      <c r="CV66" s="1232"/>
      <c r="CW66" s="1232"/>
      <c r="CX66" s="1232"/>
      <c r="CY66" s="1232"/>
      <c r="CZ66" s="1232"/>
      <c r="DA66" s="1232"/>
      <c r="DB66" s="1232"/>
      <c r="DC66" s="1233"/>
    </row>
    <row r="67" spans="2:107" x14ac:dyDescent="0.15">
      <c r="B67" s="250"/>
      <c r="AN67" s="1231"/>
      <c r="AO67" s="1232"/>
      <c r="AP67" s="1232"/>
      <c r="AQ67" s="1232"/>
      <c r="AR67" s="1232"/>
      <c r="AS67" s="1232"/>
      <c r="AT67" s="1232"/>
      <c r="AU67" s="1232"/>
      <c r="AV67" s="1232"/>
      <c r="AW67" s="1232"/>
      <c r="AX67" s="1232"/>
      <c r="AY67" s="1232"/>
      <c r="AZ67" s="1232"/>
      <c r="BA67" s="1232"/>
      <c r="BB67" s="1232"/>
      <c r="BC67" s="1232"/>
      <c r="BD67" s="1232"/>
      <c r="BE67" s="1232"/>
      <c r="BF67" s="1232"/>
      <c r="BG67" s="1232"/>
      <c r="BH67" s="1232"/>
      <c r="BI67" s="1232"/>
      <c r="BJ67" s="1232"/>
      <c r="BK67" s="1232"/>
      <c r="BL67" s="1232"/>
      <c r="BM67" s="1232"/>
      <c r="BN67" s="1232"/>
      <c r="BO67" s="1232"/>
      <c r="BP67" s="1232"/>
      <c r="BQ67" s="1232"/>
      <c r="BR67" s="1232"/>
      <c r="BS67" s="1232"/>
      <c r="BT67" s="1232"/>
      <c r="BU67" s="1232"/>
      <c r="BV67" s="1232"/>
      <c r="BW67" s="1232"/>
      <c r="BX67" s="1232"/>
      <c r="BY67" s="1232"/>
      <c r="BZ67" s="1232"/>
      <c r="CA67" s="1232"/>
      <c r="CB67" s="1232"/>
      <c r="CC67" s="1232"/>
      <c r="CD67" s="1232"/>
      <c r="CE67" s="1232"/>
      <c r="CF67" s="1232"/>
      <c r="CG67" s="1232"/>
      <c r="CH67" s="1232"/>
      <c r="CI67" s="1232"/>
      <c r="CJ67" s="1232"/>
      <c r="CK67" s="1232"/>
      <c r="CL67" s="1232"/>
      <c r="CM67" s="1232"/>
      <c r="CN67" s="1232"/>
      <c r="CO67" s="1232"/>
      <c r="CP67" s="1232"/>
      <c r="CQ67" s="1232"/>
      <c r="CR67" s="1232"/>
      <c r="CS67" s="1232"/>
      <c r="CT67" s="1232"/>
      <c r="CU67" s="1232"/>
      <c r="CV67" s="1232"/>
      <c r="CW67" s="1232"/>
      <c r="CX67" s="1232"/>
      <c r="CY67" s="1232"/>
      <c r="CZ67" s="1232"/>
      <c r="DA67" s="1232"/>
      <c r="DB67" s="1232"/>
      <c r="DC67" s="1233"/>
    </row>
    <row r="68" spans="2:107" x14ac:dyDescent="0.15">
      <c r="B68" s="250"/>
      <c r="AN68" s="1231"/>
      <c r="AO68" s="1232"/>
      <c r="AP68" s="1232"/>
      <c r="AQ68" s="1232"/>
      <c r="AR68" s="1232"/>
      <c r="AS68" s="1232"/>
      <c r="AT68" s="1232"/>
      <c r="AU68" s="1232"/>
      <c r="AV68" s="1232"/>
      <c r="AW68" s="1232"/>
      <c r="AX68" s="1232"/>
      <c r="AY68" s="1232"/>
      <c r="AZ68" s="1232"/>
      <c r="BA68" s="1232"/>
      <c r="BB68" s="1232"/>
      <c r="BC68" s="1232"/>
      <c r="BD68" s="1232"/>
      <c r="BE68" s="1232"/>
      <c r="BF68" s="1232"/>
      <c r="BG68" s="1232"/>
      <c r="BH68" s="1232"/>
      <c r="BI68" s="1232"/>
      <c r="BJ68" s="1232"/>
      <c r="BK68" s="1232"/>
      <c r="BL68" s="1232"/>
      <c r="BM68" s="1232"/>
      <c r="BN68" s="1232"/>
      <c r="BO68" s="1232"/>
      <c r="BP68" s="1232"/>
      <c r="BQ68" s="1232"/>
      <c r="BR68" s="1232"/>
      <c r="BS68" s="1232"/>
      <c r="BT68" s="1232"/>
      <c r="BU68" s="1232"/>
      <c r="BV68" s="1232"/>
      <c r="BW68" s="1232"/>
      <c r="BX68" s="1232"/>
      <c r="BY68" s="1232"/>
      <c r="BZ68" s="1232"/>
      <c r="CA68" s="1232"/>
      <c r="CB68" s="1232"/>
      <c r="CC68" s="1232"/>
      <c r="CD68" s="1232"/>
      <c r="CE68" s="1232"/>
      <c r="CF68" s="1232"/>
      <c r="CG68" s="1232"/>
      <c r="CH68" s="1232"/>
      <c r="CI68" s="1232"/>
      <c r="CJ68" s="1232"/>
      <c r="CK68" s="1232"/>
      <c r="CL68" s="1232"/>
      <c r="CM68" s="1232"/>
      <c r="CN68" s="1232"/>
      <c r="CO68" s="1232"/>
      <c r="CP68" s="1232"/>
      <c r="CQ68" s="1232"/>
      <c r="CR68" s="1232"/>
      <c r="CS68" s="1232"/>
      <c r="CT68" s="1232"/>
      <c r="CU68" s="1232"/>
      <c r="CV68" s="1232"/>
      <c r="CW68" s="1232"/>
      <c r="CX68" s="1232"/>
      <c r="CY68" s="1232"/>
      <c r="CZ68" s="1232"/>
      <c r="DA68" s="1232"/>
      <c r="DB68" s="1232"/>
      <c r="DC68" s="1233"/>
    </row>
    <row r="69" spans="2:107" x14ac:dyDescent="0.15">
      <c r="B69" s="250"/>
      <c r="AN69" s="1234"/>
      <c r="AO69" s="1235"/>
      <c r="AP69" s="1235"/>
      <c r="AQ69" s="1235"/>
      <c r="AR69" s="1235"/>
      <c r="AS69" s="1235"/>
      <c r="AT69" s="1235"/>
      <c r="AU69" s="1235"/>
      <c r="AV69" s="1235"/>
      <c r="AW69" s="1235"/>
      <c r="AX69" s="1235"/>
      <c r="AY69" s="1235"/>
      <c r="AZ69" s="1235"/>
      <c r="BA69" s="1235"/>
      <c r="BB69" s="1235"/>
      <c r="BC69" s="1235"/>
      <c r="BD69" s="1235"/>
      <c r="BE69" s="1235"/>
      <c r="BF69" s="1235"/>
      <c r="BG69" s="1235"/>
      <c r="BH69" s="1235"/>
      <c r="BI69" s="1235"/>
      <c r="BJ69" s="1235"/>
      <c r="BK69" s="1235"/>
      <c r="BL69" s="1235"/>
      <c r="BM69" s="1235"/>
      <c r="BN69" s="1235"/>
      <c r="BO69" s="1235"/>
      <c r="BP69" s="1235"/>
      <c r="BQ69" s="1235"/>
      <c r="BR69" s="1235"/>
      <c r="BS69" s="1235"/>
      <c r="BT69" s="1235"/>
      <c r="BU69" s="1235"/>
      <c r="BV69" s="1235"/>
      <c r="BW69" s="1235"/>
      <c r="BX69" s="1235"/>
      <c r="BY69" s="1235"/>
      <c r="BZ69" s="1235"/>
      <c r="CA69" s="1235"/>
      <c r="CB69" s="1235"/>
      <c r="CC69" s="1235"/>
      <c r="CD69" s="1235"/>
      <c r="CE69" s="1235"/>
      <c r="CF69" s="1235"/>
      <c r="CG69" s="1235"/>
      <c r="CH69" s="1235"/>
      <c r="CI69" s="1235"/>
      <c r="CJ69" s="1235"/>
      <c r="CK69" s="1235"/>
      <c r="CL69" s="1235"/>
      <c r="CM69" s="1235"/>
      <c r="CN69" s="1235"/>
      <c r="CO69" s="1235"/>
      <c r="CP69" s="1235"/>
      <c r="CQ69" s="1235"/>
      <c r="CR69" s="1235"/>
      <c r="CS69" s="1235"/>
      <c r="CT69" s="1235"/>
      <c r="CU69" s="1235"/>
      <c r="CV69" s="1235"/>
      <c r="CW69" s="1235"/>
      <c r="CX69" s="1235"/>
      <c r="CY69" s="1235"/>
      <c r="CZ69" s="1235"/>
      <c r="DA69" s="1235"/>
      <c r="DB69" s="1235"/>
      <c r="DC69" s="1236"/>
    </row>
    <row r="70" spans="2:107" x14ac:dyDescent="0.15">
      <c r="B70" s="250"/>
      <c r="H70" s="369"/>
      <c r="I70" s="369"/>
      <c r="J70" s="370"/>
      <c r="K70" s="370"/>
      <c r="L70" s="371"/>
      <c r="M70" s="370"/>
      <c r="N70" s="371"/>
      <c r="AN70" s="357"/>
      <c r="AO70" s="357"/>
      <c r="AP70" s="357"/>
      <c r="AZ70" s="357"/>
      <c r="BA70" s="357"/>
      <c r="BB70" s="357"/>
      <c r="BL70" s="357"/>
      <c r="BM70" s="357"/>
      <c r="BN70" s="357"/>
      <c r="BX70" s="357"/>
      <c r="BY70" s="357"/>
      <c r="BZ70" s="357"/>
      <c r="CJ70" s="357"/>
      <c r="CK70" s="357"/>
      <c r="CL70" s="357"/>
      <c r="CV70" s="357"/>
      <c r="CW70" s="357"/>
      <c r="CX70" s="357"/>
    </row>
    <row r="71" spans="2:107" x14ac:dyDescent="0.15">
      <c r="B71" s="250"/>
      <c r="G71" s="372"/>
      <c r="I71" s="373"/>
      <c r="J71" s="370"/>
      <c r="K71" s="370"/>
      <c r="L71" s="371"/>
      <c r="M71" s="370"/>
      <c r="N71" s="371"/>
      <c r="AM71" s="372"/>
      <c r="AN71" s="246" t="s">
        <v>605</v>
      </c>
    </row>
    <row r="72" spans="2:107" x14ac:dyDescent="0.15">
      <c r="B72" s="250"/>
      <c r="G72" s="1220"/>
      <c r="H72" s="1220"/>
      <c r="I72" s="1220"/>
      <c r="J72" s="1220"/>
      <c r="K72" s="358"/>
      <c r="L72" s="358"/>
      <c r="M72" s="359"/>
      <c r="N72" s="359"/>
      <c r="AN72" s="1238"/>
      <c r="AO72" s="1239"/>
      <c r="AP72" s="1239"/>
      <c r="AQ72" s="1239"/>
      <c r="AR72" s="1239"/>
      <c r="AS72" s="1239"/>
      <c r="AT72" s="1239"/>
      <c r="AU72" s="1239"/>
      <c r="AV72" s="1239"/>
      <c r="AW72" s="1239"/>
      <c r="AX72" s="1239"/>
      <c r="AY72" s="1239"/>
      <c r="AZ72" s="1239"/>
      <c r="BA72" s="1239"/>
      <c r="BB72" s="1239"/>
      <c r="BC72" s="1239"/>
      <c r="BD72" s="1239"/>
      <c r="BE72" s="1239"/>
      <c r="BF72" s="1239"/>
      <c r="BG72" s="1239"/>
      <c r="BH72" s="1239"/>
      <c r="BI72" s="1239"/>
      <c r="BJ72" s="1239"/>
      <c r="BK72" s="1239"/>
      <c r="BL72" s="1239"/>
      <c r="BM72" s="1239"/>
      <c r="BN72" s="1239"/>
      <c r="BO72" s="1240"/>
      <c r="BP72" s="1226" t="s">
        <v>567</v>
      </c>
      <c r="BQ72" s="1226"/>
      <c r="BR72" s="1226"/>
      <c r="BS72" s="1226"/>
      <c r="BT72" s="1226"/>
      <c r="BU72" s="1226"/>
      <c r="BV72" s="1226"/>
      <c r="BW72" s="1226"/>
      <c r="BX72" s="1226" t="s">
        <v>568</v>
      </c>
      <c r="BY72" s="1226"/>
      <c r="BZ72" s="1226"/>
      <c r="CA72" s="1226"/>
      <c r="CB72" s="1226"/>
      <c r="CC72" s="1226"/>
      <c r="CD72" s="1226"/>
      <c r="CE72" s="1226"/>
      <c r="CF72" s="1226" t="s">
        <v>569</v>
      </c>
      <c r="CG72" s="1226"/>
      <c r="CH72" s="1226"/>
      <c r="CI72" s="1226"/>
      <c r="CJ72" s="1226"/>
      <c r="CK72" s="1226"/>
      <c r="CL72" s="1226"/>
      <c r="CM72" s="1226"/>
      <c r="CN72" s="1226" t="s">
        <v>570</v>
      </c>
      <c r="CO72" s="1226"/>
      <c r="CP72" s="1226"/>
      <c r="CQ72" s="1226"/>
      <c r="CR72" s="1226"/>
      <c r="CS72" s="1226"/>
      <c r="CT72" s="1226"/>
      <c r="CU72" s="1226"/>
      <c r="CV72" s="1226" t="s">
        <v>571</v>
      </c>
      <c r="CW72" s="1226"/>
      <c r="CX72" s="1226"/>
      <c r="CY72" s="1226"/>
      <c r="CZ72" s="1226"/>
      <c r="DA72" s="1226"/>
      <c r="DB72" s="1226"/>
      <c r="DC72" s="1226"/>
    </row>
    <row r="73" spans="2:107" x14ac:dyDescent="0.15">
      <c r="B73" s="250"/>
      <c r="G73" s="1237"/>
      <c r="H73" s="1237"/>
      <c r="I73" s="1237"/>
      <c r="J73" s="1237"/>
      <c r="K73" s="1221"/>
      <c r="L73" s="1221"/>
      <c r="M73" s="1221"/>
      <c r="N73" s="1221"/>
      <c r="AM73" s="357"/>
      <c r="AN73" s="1225" t="s">
        <v>606</v>
      </c>
      <c r="AO73" s="1225"/>
      <c r="AP73" s="1225"/>
      <c r="AQ73" s="1225"/>
      <c r="AR73" s="1225"/>
      <c r="AS73" s="1225"/>
      <c r="AT73" s="1225"/>
      <c r="AU73" s="1225"/>
      <c r="AV73" s="1225"/>
      <c r="AW73" s="1225"/>
      <c r="AX73" s="1225"/>
      <c r="AY73" s="1225"/>
      <c r="AZ73" s="1225"/>
      <c r="BA73" s="1225"/>
      <c r="BB73" s="1225" t="s">
        <v>607</v>
      </c>
      <c r="BC73" s="1225"/>
      <c r="BD73" s="1225"/>
      <c r="BE73" s="1225"/>
      <c r="BF73" s="1225"/>
      <c r="BG73" s="1225"/>
      <c r="BH73" s="1225"/>
      <c r="BI73" s="1225"/>
      <c r="BJ73" s="1225"/>
      <c r="BK73" s="1225"/>
      <c r="BL73" s="1225"/>
      <c r="BM73" s="1225"/>
      <c r="BN73" s="1225"/>
      <c r="BO73" s="1225"/>
      <c r="BP73" s="1222">
        <v>73.599999999999994</v>
      </c>
      <c r="BQ73" s="1222"/>
      <c r="BR73" s="1222"/>
      <c r="BS73" s="1222"/>
      <c r="BT73" s="1222"/>
      <c r="BU73" s="1222"/>
      <c r="BV73" s="1222"/>
      <c r="BW73" s="1222"/>
      <c r="BX73" s="1222">
        <v>70.099999999999994</v>
      </c>
      <c r="BY73" s="1222"/>
      <c r="BZ73" s="1222"/>
      <c r="CA73" s="1222"/>
      <c r="CB73" s="1222"/>
      <c r="CC73" s="1222"/>
      <c r="CD73" s="1222"/>
      <c r="CE73" s="1222"/>
      <c r="CF73" s="1222">
        <v>75.3</v>
      </c>
      <c r="CG73" s="1222"/>
      <c r="CH73" s="1222"/>
      <c r="CI73" s="1222"/>
      <c r="CJ73" s="1222"/>
      <c r="CK73" s="1222"/>
      <c r="CL73" s="1222"/>
      <c r="CM73" s="1222"/>
      <c r="CN73" s="1222">
        <v>84.1</v>
      </c>
      <c r="CO73" s="1222"/>
      <c r="CP73" s="1222"/>
      <c r="CQ73" s="1222"/>
      <c r="CR73" s="1222"/>
      <c r="CS73" s="1222"/>
      <c r="CT73" s="1222"/>
      <c r="CU73" s="1222"/>
      <c r="CV73" s="1222">
        <v>69.7</v>
      </c>
      <c r="CW73" s="1222"/>
      <c r="CX73" s="1222"/>
      <c r="CY73" s="1222"/>
      <c r="CZ73" s="1222"/>
      <c r="DA73" s="1222"/>
      <c r="DB73" s="1222"/>
      <c r="DC73" s="1222"/>
    </row>
    <row r="74" spans="2:107" x14ac:dyDescent="0.15">
      <c r="B74" s="250"/>
      <c r="G74" s="1237"/>
      <c r="H74" s="1237"/>
      <c r="I74" s="1237"/>
      <c r="J74" s="1237"/>
      <c r="K74" s="1221"/>
      <c r="L74" s="1221"/>
      <c r="M74" s="1221"/>
      <c r="N74" s="1221"/>
      <c r="AM74" s="357"/>
      <c r="AN74" s="1225"/>
      <c r="AO74" s="1225"/>
      <c r="AP74" s="1225"/>
      <c r="AQ74" s="1225"/>
      <c r="AR74" s="1225"/>
      <c r="AS74" s="1225"/>
      <c r="AT74" s="1225"/>
      <c r="AU74" s="1225"/>
      <c r="AV74" s="1225"/>
      <c r="AW74" s="1225"/>
      <c r="AX74" s="1225"/>
      <c r="AY74" s="1225"/>
      <c r="AZ74" s="1225"/>
      <c r="BA74" s="1225"/>
      <c r="BB74" s="1225"/>
      <c r="BC74" s="1225"/>
      <c r="BD74" s="1225"/>
      <c r="BE74" s="1225"/>
      <c r="BF74" s="1225"/>
      <c r="BG74" s="1225"/>
      <c r="BH74" s="1225"/>
      <c r="BI74" s="1225"/>
      <c r="BJ74" s="1225"/>
      <c r="BK74" s="1225"/>
      <c r="BL74" s="1225"/>
      <c r="BM74" s="1225"/>
      <c r="BN74" s="1225"/>
      <c r="BO74" s="1225"/>
      <c r="BP74" s="1222"/>
      <c r="BQ74" s="1222"/>
      <c r="BR74" s="1222"/>
      <c r="BS74" s="1222"/>
      <c r="BT74" s="1222"/>
      <c r="BU74" s="1222"/>
      <c r="BV74" s="1222"/>
      <c r="BW74" s="1222"/>
      <c r="BX74" s="1222"/>
      <c r="BY74" s="1222"/>
      <c r="BZ74" s="1222"/>
      <c r="CA74" s="1222"/>
      <c r="CB74" s="1222"/>
      <c r="CC74" s="1222"/>
      <c r="CD74" s="1222"/>
      <c r="CE74" s="1222"/>
      <c r="CF74" s="1222"/>
      <c r="CG74" s="1222"/>
      <c r="CH74" s="1222"/>
      <c r="CI74" s="1222"/>
      <c r="CJ74" s="1222"/>
      <c r="CK74" s="1222"/>
      <c r="CL74" s="1222"/>
      <c r="CM74" s="1222"/>
      <c r="CN74" s="1222"/>
      <c r="CO74" s="1222"/>
      <c r="CP74" s="1222"/>
      <c r="CQ74" s="1222"/>
      <c r="CR74" s="1222"/>
      <c r="CS74" s="1222"/>
      <c r="CT74" s="1222"/>
      <c r="CU74" s="1222"/>
      <c r="CV74" s="1222"/>
      <c r="CW74" s="1222"/>
      <c r="CX74" s="1222"/>
      <c r="CY74" s="1222"/>
      <c r="CZ74" s="1222"/>
      <c r="DA74" s="1222"/>
      <c r="DB74" s="1222"/>
      <c r="DC74" s="1222"/>
    </row>
    <row r="75" spans="2:107" x14ac:dyDescent="0.15">
      <c r="B75" s="250"/>
      <c r="G75" s="1237"/>
      <c r="H75" s="1237"/>
      <c r="I75" s="1220"/>
      <c r="J75" s="1220"/>
      <c r="K75" s="1227"/>
      <c r="L75" s="1227"/>
      <c r="M75" s="1227"/>
      <c r="N75" s="1227"/>
      <c r="AM75" s="357"/>
      <c r="AN75" s="1225"/>
      <c r="AO75" s="1225"/>
      <c r="AP75" s="1225"/>
      <c r="AQ75" s="1225"/>
      <c r="AR75" s="1225"/>
      <c r="AS75" s="1225"/>
      <c r="AT75" s="1225"/>
      <c r="AU75" s="1225"/>
      <c r="AV75" s="1225"/>
      <c r="AW75" s="1225"/>
      <c r="AX75" s="1225"/>
      <c r="AY75" s="1225"/>
      <c r="AZ75" s="1225"/>
      <c r="BA75" s="1225"/>
      <c r="BB75" s="1225" t="s">
        <v>612</v>
      </c>
      <c r="BC75" s="1225"/>
      <c r="BD75" s="1225"/>
      <c r="BE75" s="1225"/>
      <c r="BF75" s="1225"/>
      <c r="BG75" s="1225"/>
      <c r="BH75" s="1225"/>
      <c r="BI75" s="1225"/>
      <c r="BJ75" s="1225"/>
      <c r="BK75" s="1225"/>
      <c r="BL75" s="1225"/>
      <c r="BM75" s="1225"/>
      <c r="BN75" s="1225"/>
      <c r="BO75" s="1225"/>
      <c r="BP75" s="1222">
        <v>10.3</v>
      </c>
      <c r="BQ75" s="1222"/>
      <c r="BR75" s="1222"/>
      <c r="BS75" s="1222"/>
      <c r="BT75" s="1222"/>
      <c r="BU75" s="1222"/>
      <c r="BV75" s="1222"/>
      <c r="BW75" s="1222"/>
      <c r="BX75" s="1222">
        <v>10.5</v>
      </c>
      <c r="BY75" s="1222"/>
      <c r="BZ75" s="1222"/>
      <c r="CA75" s="1222"/>
      <c r="CB75" s="1222"/>
      <c r="CC75" s="1222"/>
      <c r="CD75" s="1222"/>
      <c r="CE75" s="1222"/>
      <c r="CF75" s="1222">
        <v>10.4</v>
      </c>
      <c r="CG75" s="1222"/>
      <c r="CH75" s="1222"/>
      <c r="CI75" s="1222"/>
      <c r="CJ75" s="1222"/>
      <c r="CK75" s="1222"/>
      <c r="CL75" s="1222"/>
      <c r="CM75" s="1222"/>
      <c r="CN75" s="1222">
        <v>9.8000000000000007</v>
      </c>
      <c r="CO75" s="1222"/>
      <c r="CP75" s="1222"/>
      <c r="CQ75" s="1222"/>
      <c r="CR75" s="1222"/>
      <c r="CS75" s="1222"/>
      <c r="CT75" s="1222"/>
      <c r="CU75" s="1222"/>
      <c r="CV75" s="1222">
        <v>9.6</v>
      </c>
      <c r="CW75" s="1222"/>
      <c r="CX75" s="1222"/>
      <c r="CY75" s="1222"/>
      <c r="CZ75" s="1222"/>
      <c r="DA75" s="1222"/>
      <c r="DB75" s="1222"/>
      <c r="DC75" s="1222"/>
    </row>
    <row r="76" spans="2:107" x14ac:dyDescent="0.15">
      <c r="B76" s="250"/>
      <c r="G76" s="1237"/>
      <c r="H76" s="1237"/>
      <c r="I76" s="1220"/>
      <c r="J76" s="1220"/>
      <c r="K76" s="1227"/>
      <c r="L76" s="1227"/>
      <c r="M76" s="1227"/>
      <c r="N76" s="1227"/>
      <c r="AM76" s="357"/>
      <c r="AN76" s="1225"/>
      <c r="AO76" s="1225"/>
      <c r="AP76" s="1225"/>
      <c r="AQ76" s="1225"/>
      <c r="AR76" s="1225"/>
      <c r="AS76" s="1225"/>
      <c r="AT76" s="1225"/>
      <c r="AU76" s="1225"/>
      <c r="AV76" s="1225"/>
      <c r="AW76" s="1225"/>
      <c r="AX76" s="1225"/>
      <c r="AY76" s="1225"/>
      <c r="AZ76" s="1225"/>
      <c r="BA76" s="1225"/>
      <c r="BB76" s="1225"/>
      <c r="BC76" s="1225"/>
      <c r="BD76" s="1225"/>
      <c r="BE76" s="1225"/>
      <c r="BF76" s="1225"/>
      <c r="BG76" s="1225"/>
      <c r="BH76" s="1225"/>
      <c r="BI76" s="1225"/>
      <c r="BJ76" s="1225"/>
      <c r="BK76" s="1225"/>
      <c r="BL76" s="1225"/>
      <c r="BM76" s="1225"/>
      <c r="BN76" s="1225"/>
      <c r="BO76" s="1225"/>
      <c r="BP76" s="1222"/>
      <c r="BQ76" s="1222"/>
      <c r="BR76" s="1222"/>
      <c r="BS76" s="1222"/>
      <c r="BT76" s="1222"/>
      <c r="BU76" s="1222"/>
      <c r="BV76" s="1222"/>
      <c r="BW76" s="1222"/>
      <c r="BX76" s="1222"/>
      <c r="BY76" s="1222"/>
      <c r="BZ76" s="1222"/>
      <c r="CA76" s="1222"/>
      <c r="CB76" s="1222"/>
      <c r="CC76" s="1222"/>
      <c r="CD76" s="1222"/>
      <c r="CE76" s="1222"/>
      <c r="CF76" s="1222"/>
      <c r="CG76" s="1222"/>
      <c r="CH76" s="1222"/>
      <c r="CI76" s="1222"/>
      <c r="CJ76" s="1222"/>
      <c r="CK76" s="1222"/>
      <c r="CL76" s="1222"/>
      <c r="CM76" s="1222"/>
      <c r="CN76" s="1222"/>
      <c r="CO76" s="1222"/>
      <c r="CP76" s="1222"/>
      <c r="CQ76" s="1222"/>
      <c r="CR76" s="1222"/>
      <c r="CS76" s="1222"/>
      <c r="CT76" s="1222"/>
      <c r="CU76" s="1222"/>
      <c r="CV76" s="1222"/>
      <c r="CW76" s="1222"/>
      <c r="CX76" s="1222"/>
      <c r="CY76" s="1222"/>
      <c r="CZ76" s="1222"/>
      <c r="DA76" s="1222"/>
      <c r="DB76" s="1222"/>
      <c r="DC76" s="1222"/>
    </row>
    <row r="77" spans="2:107" x14ac:dyDescent="0.15">
      <c r="B77" s="250"/>
      <c r="G77" s="1220"/>
      <c r="H77" s="1220"/>
      <c r="I77" s="1220"/>
      <c r="J77" s="1220"/>
      <c r="K77" s="1221"/>
      <c r="L77" s="1221"/>
      <c r="M77" s="1221"/>
      <c r="N77" s="1221"/>
      <c r="AN77" s="1226" t="s">
        <v>609</v>
      </c>
      <c r="AO77" s="1226"/>
      <c r="AP77" s="1226"/>
      <c r="AQ77" s="1226"/>
      <c r="AR77" s="1226"/>
      <c r="AS77" s="1226"/>
      <c r="AT77" s="1226"/>
      <c r="AU77" s="1226"/>
      <c r="AV77" s="1226"/>
      <c r="AW77" s="1226"/>
      <c r="AX77" s="1226"/>
      <c r="AY77" s="1226"/>
      <c r="AZ77" s="1226"/>
      <c r="BA77" s="1226"/>
      <c r="BB77" s="1225" t="s">
        <v>607</v>
      </c>
      <c r="BC77" s="1225"/>
      <c r="BD77" s="1225"/>
      <c r="BE77" s="1225"/>
      <c r="BF77" s="1225"/>
      <c r="BG77" s="1225"/>
      <c r="BH77" s="1225"/>
      <c r="BI77" s="1225"/>
      <c r="BJ77" s="1225"/>
      <c r="BK77" s="1225"/>
      <c r="BL77" s="1225"/>
      <c r="BM77" s="1225"/>
      <c r="BN77" s="1225"/>
      <c r="BO77" s="1225"/>
      <c r="BP77" s="1222">
        <v>46.8</v>
      </c>
      <c r="BQ77" s="1222"/>
      <c r="BR77" s="1222"/>
      <c r="BS77" s="1222"/>
      <c r="BT77" s="1222"/>
      <c r="BU77" s="1222"/>
      <c r="BV77" s="1222"/>
      <c r="BW77" s="1222"/>
      <c r="BX77" s="1222">
        <v>48.4</v>
      </c>
      <c r="BY77" s="1222"/>
      <c r="BZ77" s="1222"/>
      <c r="CA77" s="1222"/>
      <c r="CB77" s="1222"/>
      <c r="CC77" s="1222"/>
      <c r="CD77" s="1222"/>
      <c r="CE77" s="1222"/>
      <c r="CF77" s="1222">
        <v>43</v>
      </c>
      <c r="CG77" s="1222"/>
      <c r="CH77" s="1222"/>
      <c r="CI77" s="1222"/>
      <c r="CJ77" s="1222"/>
      <c r="CK77" s="1222"/>
      <c r="CL77" s="1222"/>
      <c r="CM77" s="1222"/>
      <c r="CN77" s="1222">
        <v>32.4</v>
      </c>
      <c r="CO77" s="1222"/>
      <c r="CP77" s="1222"/>
      <c r="CQ77" s="1222"/>
      <c r="CR77" s="1222"/>
      <c r="CS77" s="1222"/>
      <c r="CT77" s="1222"/>
      <c r="CU77" s="1222"/>
      <c r="CV77" s="1222">
        <v>20</v>
      </c>
      <c r="CW77" s="1222"/>
      <c r="CX77" s="1222"/>
      <c r="CY77" s="1222"/>
      <c r="CZ77" s="1222"/>
      <c r="DA77" s="1222"/>
      <c r="DB77" s="1222"/>
      <c r="DC77" s="1222"/>
    </row>
    <row r="78" spans="2:107" x14ac:dyDescent="0.15">
      <c r="B78" s="250"/>
      <c r="G78" s="1220"/>
      <c r="H78" s="1220"/>
      <c r="I78" s="1220"/>
      <c r="J78" s="1220"/>
      <c r="K78" s="1221"/>
      <c r="L78" s="1221"/>
      <c r="M78" s="1221"/>
      <c r="N78" s="1221"/>
      <c r="AN78" s="1226"/>
      <c r="AO78" s="1226"/>
      <c r="AP78" s="1226"/>
      <c r="AQ78" s="1226"/>
      <c r="AR78" s="1226"/>
      <c r="AS78" s="1226"/>
      <c r="AT78" s="1226"/>
      <c r="AU78" s="1226"/>
      <c r="AV78" s="1226"/>
      <c r="AW78" s="1226"/>
      <c r="AX78" s="1226"/>
      <c r="AY78" s="1226"/>
      <c r="AZ78" s="1226"/>
      <c r="BA78" s="1226"/>
      <c r="BB78" s="1225"/>
      <c r="BC78" s="1225"/>
      <c r="BD78" s="1225"/>
      <c r="BE78" s="1225"/>
      <c r="BF78" s="1225"/>
      <c r="BG78" s="1225"/>
      <c r="BH78" s="1225"/>
      <c r="BI78" s="1225"/>
      <c r="BJ78" s="1225"/>
      <c r="BK78" s="1225"/>
      <c r="BL78" s="1225"/>
      <c r="BM78" s="1225"/>
      <c r="BN78" s="1225"/>
      <c r="BO78" s="1225"/>
      <c r="BP78" s="1222"/>
      <c r="BQ78" s="1222"/>
      <c r="BR78" s="1222"/>
      <c r="BS78" s="1222"/>
      <c r="BT78" s="1222"/>
      <c r="BU78" s="1222"/>
      <c r="BV78" s="1222"/>
      <c r="BW78" s="1222"/>
      <c r="BX78" s="1222"/>
      <c r="BY78" s="1222"/>
      <c r="BZ78" s="1222"/>
      <c r="CA78" s="1222"/>
      <c r="CB78" s="1222"/>
      <c r="CC78" s="1222"/>
      <c r="CD78" s="1222"/>
      <c r="CE78" s="1222"/>
      <c r="CF78" s="1222"/>
      <c r="CG78" s="1222"/>
      <c r="CH78" s="1222"/>
      <c r="CI78" s="1222"/>
      <c r="CJ78" s="1222"/>
      <c r="CK78" s="1222"/>
      <c r="CL78" s="1222"/>
      <c r="CM78" s="1222"/>
      <c r="CN78" s="1222"/>
      <c r="CO78" s="1222"/>
      <c r="CP78" s="1222"/>
      <c r="CQ78" s="1222"/>
      <c r="CR78" s="1222"/>
      <c r="CS78" s="1222"/>
      <c r="CT78" s="1222"/>
      <c r="CU78" s="1222"/>
      <c r="CV78" s="1222"/>
      <c r="CW78" s="1222"/>
      <c r="CX78" s="1222"/>
      <c r="CY78" s="1222"/>
      <c r="CZ78" s="1222"/>
      <c r="DA78" s="1222"/>
      <c r="DB78" s="1222"/>
      <c r="DC78" s="1222"/>
    </row>
    <row r="79" spans="2:107" x14ac:dyDescent="0.15">
      <c r="B79" s="250"/>
      <c r="G79" s="1220"/>
      <c r="H79" s="1220"/>
      <c r="I79" s="1223"/>
      <c r="J79" s="1223"/>
      <c r="K79" s="1224"/>
      <c r="L79" s="1224"/>
      <c r="M79" s="1224"/>
      <c r="N79" s="1224"/>
      <c r="AN79" s="1226"/>
      <c r="AO79" s="1226"/>
      <c r="AP79" s="1226"/>
      <c r="AQ79" s="1226"/>
      <c r="AR79" s="1226"/>
      <c r="AS79" s="1226"/>
      <c r="AT79" s="1226"/>
      <c r="AU79" s="1226"/>
      <c r="AV79" s="1226"/>
      <c r="AW79" s="1226"/>
      <c r="AX79" s="1226"/>
      <c r="AY79" s="1226"/>
      <c r="AZ79" s="1226"/>
      <c r="BA79" s="1226"/>
      <c r="BB79" s="1225" t="s">
        <v>612</v>
      </c>
      <c r="BC79" s="1225"/>
      <c r="BD79" s="1225"/>
      <c r="BE79" s="1225"/>
      <c r="BF79" s="1225"/>
      <c r="BG79" s="1225"/>
      <c r="BH79" s="1225"/>
      <c r="BI79" s="1225"/>
      <c r="BJ79" s="1225"/>
      <c r="BK79" s="1225"/>
      <c r="BL79" s="1225"/>
      <c r="BM79" s="1225"/>
      <c r="BN79" s="1225"/>
      <c r="BO79" s="1225"/>
      <c r="BP79" s="1222">
        <v>9.9</v>
      </c>
      <c r="BQ79" s="1222"/>
      <c r="BR79" s="1222"/>
      <c r="BS79" s="1222"/>
      <c r="BT79" s="1222"/>
      <c r="BU79" s="1222"/>
      <c r="BV79" s="1222"/>
      <c r="BW79" s="1222"/>
      <c r="BX79" s="1222">
        <v>9.9</v>
      </c>
      <c r="BY79" s="1222"/>
      <c r="BZ79" s="1222"/>
      <c r="CA79" s="1222"/>
      <c r="CB79" s="1222"/>
      <c r="CC79" s="1222"/>
      <c r="CD79" s="1222"/>
      <c r="CE79" s="1222"/>
      <c r="CF79" s="1222">
        <v>9.9</v>
      </c>
      <c r="CG79" s="1222"/>
      <c r="CH79" s="1222"/>
      <c r="CI79" s="1222"/>
      <c r="CJ79" s="1222"/>
      <c r="CK79" s="1222"/>
      <c r="CL79" s="1222"/>
      <c r="CM79" s="1222"/>
      <c r="CN79" s="1222">
        <v>9.5</v>
      </c>
      <c r="CO79" s="1222"/>
      <c r="CP79" s="1222"/>
      <c r="CQ79" s="1222"/>
      <c r="CR79" s="1222"/>
      <c r="CS79" s="1222"/>
      <c r="CT79" s="1222"/>
      <c r="CU79" s="1222"/>
      <c r="CV79" s="1222">
        <v>9.5</v>
      </c>
      <c r="CW79" s="1222"/>
      <c r="CX79" s="1222"/>
      <c r="CY79" s="1222"/>
      <c r="CZ79" s="1222"/>
      <c r="DA79" s="1222"/>
      <c r="DB79" s="1222"/>
      <c r="DC79" s="1222"/>
    </row>
    <row r="80" spans="2:107" x14ac:dyDescent="0.15">
      <c r="B80" s="250"/>
      <c r="G80" s="1220"/>
      <c r="H80" s="1220"/>
      <c r="I80" s="1223"/>
      <c r="J80" s="1223"/>
      <c r="K80" s="1224"/>
      <c r="L80" s="1224"/>
      <c r="M80" s="1224"/>
      <c r="N80" s="1224"/>
      <c r="AN80" s="1226"/>
      <c r="AO80" s="1226"/>
      <c r="AP80" s="1226"/>
      <c r="AQ80" s="1226"/>
      <c r="AR80" s="1226"/>
      <c r="AS80" s="1226"/>
      <c r="AT80" s="1226"/>
      <c r="AU80" s="1226"/>
      <c r="AV80" s="1226"/>
      <c r="AW80" s="1226"/>
      <c r="AX80" s="1226"/>
      <c r="AY80" s="1226"/>
      <c r="AZ80" s="1226"/>
      <c r="BA80" s="1226"/>
      <c r="BB80" s="1225"/>
      <c r="BC80" s="1225"/>
      <c r="BD80" s="1225"/>
      <c r="BE80" s="1225"/>
      <c r="BF80" s="1225"/>
      <c r="BG80" s="1225"/>
      <c r="BH80" s="1225"/>
      <c r="BI80" s="1225"/>
      <c r="BJ80" s="1225"/>
      <c r="BK80" s="1225"/>
      <c r="BL80" s="1225"/>
      <c r="BM80" s="1225"/>
      <c r="BN80" s="1225"/>
      <c r="BO80" s="1225"/>
      <c r="BP80" s="1222"/>
      <c r="BQ80" s="1222"/>
      <c r="BR80" s="1222"/>
      <c r="BS80" s="1222"/>
      <c r="BT80" s="1222"/>
      <c r="BU80" s="1222"/>
      <c r="BV80" s="1222"/>
      <c r="BW80" s="1222"/>
      <c r="BX80" s="1222"/>
      <c r="BY80" s="1222"/>
      <c r="BZ80" s="1222"/>
      <c r="CA80" s="1222"/>
      <c r="CB80" s="1222"/>
      <c r="CC80" s="1222"/>
      <c r="CD80" s="1222"/>
      <c r="CE80" s="1222"/>
      <c r="CF80" s="1222"/>
      <c r="CG80" s="1222"/>
      <c r="CH80" s="1222"/>
      <c r="CI80" s="1222"/>
      <c r="CJ80" s="1222"/>
      <c r="CK80" s="1222"/>
      <c r="CL80" s="1222"/>
      <c r="CM80" s="1222"/>
      <c r="CN80" s="1222"/>
      <c r="CO80" s="1222"/>
      <c r="CP80" s="1222"/>
      <c r="CQ80" s="1222"/>
      <c r="CR80" s="1222"/>
      <c r="CS80" s="1222"/>
      <c r="CT80" s="1222"/>
      <c r="CU80" s="1222"/>
      <c r="CV80" s="1222"/>
      <c r="CW80" s="1222"/>
      <c r="CX80" s="1222"/>
      <c r="CY80" s="1222"/>
      <c r="CZ80" s="1222"/>
      <c r="DA80" s="1222"/>
      <c r="DB80" s="1222"/>
      <c r="DC80" s="1222"/>
    </row>
    <row r="81" spans="2:109" x14ac:dyDescent="0.15">
      <c r="B81" s="250"/>
    </row>
    <row r="82" spans="2:109" ht="17.25" x14ac:dyDescent="0.15">
      <c r="B82" s="250"/>
      <c r="K82" s="374"/>
      <c r="L82" s="374"/>
      <c r="M82" s="374"/>
      <c r="N82" s="374"/>
      <c r="AQ82" s="374"/>
      <c r="AR82" s="374"/>
      <c r="AS82" s="374"/>
      <c r="AT82" s="374"/>
      <c r="BC82" s="374"/>
      <c r="BD82" s="374"/>
      <c r="BE82" s="374"/>
      <c r="BF82" s="374"/>
      <c r="BO82" s="374"/>
      <c r="BP82" s="374"/>
      <c r="BQ82" s="374"/>
      <c r="BR82" s="374"/>
      <c r="CA82" s="374"/>
      <c r="CB82" s="374"/>
      <c r="CC82" s="374"/>
      <c r="CD82" s="374"/>
      <c r="CM82" s="374"/>
      <c r="CN82" s="374"/>
      <c r="CO82" s="374"/>
      <c r="CP82" s="374"/>
      <c r="CY82" s="374"/>
      <c r="CZ82" s="374"/>
      <c r="DA82" s="374"/>
      <c r="DB82" s="374"/>
      <c r="DC82" s="374"/>
    </row>
    <row r="83" spans="2:109" x14ac:dyDescent="0.15">
      <c r="B83" s="331"/>
      <c r="C83" s="302"/>
      <c r="D83" s="302"/>
      <c r="E83" s="302"/>
      <c r="F83" s="302"/>
      <c r="G83" s="302"/>
      <c r="H83" s="302"/>
      <c r="I83" s="302"/>
      <c r="J83" s="302"/>
      <c r="K83" s="302"/>
      <c r="L83" s="302"/>
      <c r="M83" s="302"/>
      <c r="N83" s="302"/>
      <c r="O83" s="302"/>
      <c r="P83" s="302"/>
      <c r="Q83" s="302"/>
      <c r="R83" s="302"/>
      <c r="S83" s="302"/>
      <c r="T83" s="302"/>
      <c r="U83" s="302"/>
      <c r="V83" s="302"/>
      <c r="W83" s="302"/>
      <c r="X83" s="302"/>
      <c r="Y83" s="302"/>
      <c r="Z83" s="302"/>
      <c r="AA83" s="302"/>
      <c r="AB83" s="302"/>
      <c r="AC83" s="302"/>
      <c r="AD83" s="302"/>
      <c r="AE83" s="302"/>
      <c r="AF83" s="302"/>
      <c r="AG83" s="302"/>
      <c r="AH83" s="302"/>
      <c r="AI83" s="302"/>
      <c r="AJ83" s="302"/>
      <c r="AK83" s="302"/>
      <c r="AL83" s="302"/>
      <c r="AM83" s="302"/>
      <c r="AN83" s="302"/>
      <c r="AO83" s="302"/>
      <c r="AP83" s="302"/>
      <c r="AQ83" s="302"/>
      <c r="AR83" s="302"/>
      <c r="AS83" s="302"/>
      <c r="AT83" s="302"/>
      <c r="AU83" s="302"/>
      <c r="AV83" s="302"/>
      <c r="AW83" s="302"/>
      <c r="AX83" s="302"/>
      <c r="AY83" s="302"/>
      <c r="AZ83" s="302"/>
      <c r="BA83" s="302"/>
      <c r="BB83" s="302"/>
      <c r="BC83" s="302"/>
      <c r="BD83" s="302"/>
      <c r="BE83" s="302"/>
      <c r="BF83" s="302"/>
      <c r="BG83" s="302"/>
      <c r="BH83" s="302"/>
      <c r="BI83" s="302"/>
      <c r="BJ83" s="302"/>
      <c r="BK83" s="302"/>
      <c r="BL83" s="302"/>
      <c r="BM83" s="302"/>
      <c r="BN83" s="302"/>
      <c r="BO83" s="302"/>
      <c r="BP83" s="302"/>
      <c r="BQ83" s="302"/>
      <c r="BR83" s="302"/>
      <c r="BS83" s="302"/>
      <c r="BT83" s="302"/>
      <c r="BU83" s="302"/>
      <c r="BV83" s="302"/>
      <c r="BW83" s="302"/>
      <c r="BX83" s="302"/>
      <c r="BY83" s="302"/>
      <c r="BZ83" s="302"/>
      <c r="CA83" s="302"/>
      <c r="CB83" s="302"/>
      <c r="CC83" s="302"/>
      <c r="CD83" s="302"/>
      <c r="CE83" s="302"/>
      <c r="CF83" s="302"/>
      <c r="CG83" s="302"/>
      <c r="CH83" s="302"/>
      <c r="CI83" s="302"/>
      <c r="CJ83" s="302"/>
      <c r="CK83" s="302"/>
      <c r="CL83" s="302"/>
      <c r="CM83" s="302"/>
      <c r="CN83" s="302"/>
      <c r="CO83" s="302"/>
      <c r="CP83" s="302"/>
      <c r="CQ83" s="302"/>
      <c r="CR83" s="302"/>
      <c r="CS83" s="302"/>
      <c r="CT83" s="302"/>
      <c r="CU83" s="302"/>
      <c r="CV83" s="302"/>
      <c r="CW83" s="302"/>
      <c r="CX83" s="302"/>
      <c r="CY83" s="302"/>
      <c r="CZ83" s="302"/>
      <c r="DA83" s="302"/>
      <c r="DB83" s="302"/>
      <c r="DC83" s="302"/>
      <c r="DD83" s="332"/>
    </row>
    <row r="84" spans="2:109" x14ac:dyDescent="0.15">
      <c r="DD84" s="246"/>
      <c r="DE84" s="246"/>
    </row>
    <row r="85" spans="2:109" x14ac:dyDescent="0.15">
      <c r="DD85" s="246"/>
      <c r="DE85" s="246"/>
    </row>
  </sheetData>
  <sheetProtection algorithmName="SHA-512" hashValue="utRG+vvCotaW3ZX9q2dB80vTunPPlOZ7RkW4Zbe4Upxl15UL1AGaY9whFhS5d+N2VmPtm01IA5iYF5CFKH7D+g==" saltValue="AIQo2Eb5xlUSNMIPbD/bHQ=="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A79517-FE6E-43F0-B183-B27DEC9156D0}">
  <sheetPr>
    <pageSetUpPr fitToPage="1"/>
  </sheetPr>
  <dimension ref="A1:DR125"/>
  <sheetViews>
    <sheetView showGridLines="0" topLeftCell="A94" zoomScaleNormal="100" zoomScaleSheetLayoutView="70" workbookViewId="0">
      <selection activeCell="AN73" sqref="AN73:BA76"/>
    </sheetView>
  </sheetViews>
  <sheetFormatPr defaultColWidth="0" defaultRowHeight="13.5" customHeight="1" zeroHeight="1" x14ac:dyDescent="0.15"/>
  <cols>
    <col min="1" max="34" width="2.5" style="245" customWidth="1"/>
    <col min="35" max="122" width="2.5" style="244" customWidth="1"/>
    <col min="123" max="16384" width="2.5" style="244" hidden="1"/>
  </cols>
  <sheetData>
    <row r="1" spans="1:34" ht="13.5" customHeight="1" x14ac:dyDescent="0.15">
      <c r="A1" s="244"/>
      <c r="B1" s="244"/>
      <c r="C1" s="244"/>
      <c r="D1" s="244"/>
      <c r="E1" s="244"/>
      <c r="F1" s="244"/>
      <c r="G1" s="244"/>
      <c r="H1" s="244"/>
      <c r="I1" s="244"/>
      <c r="J1" s="244"/>
      <c r="K1" s="244"/>
      <c r="L1" s="244"/>
      <c r="M1" s="244"/>
      <c r="N1" s="244"/>
      <c r="O1" s="244"/>
      <c r="P1" s="244"/>
      <c r="Q1" s="244"/>
      <c r="R1" s="244"/>
      <c r="S1" s="244"/>
      <c r="T1" s="244"/>
      <c r="U1" s="244"/>
      <c r="V1" s="244"/>
      <c r="W1" s="244"/>
      <c r="X1" s="244"/>
      <c r="Y1" s="244"/>
      <c r="Z1" s="244"/>
      <c r="AA1" s="244"/>
      <c r="AB1" s="244"/>
      <c r="AC1" s="244"/>
      <c r="AD1" s="244"/>
      <c r="AE1" s="244"/>
      <c r="AF1" s="244"/>
      <c r="AG1" s="244"/>
      <c r="AH1" s="244"/>
    </row>
    <row r="2" spans="1:34" x14ac:dyDescent="0.15">
      <c r="S2" s="244"/>
      <c r="AH2" s="244"/>
    </row>
    <row r="3" spans="1:34" x14ac:dyDescent="0.15">
      <c r="C3" s="244"/>
      <c r="D3" s="244"/>
      <c r="E3" s="244"/>
      <c r="F3" s="244"/>
      <c r="G3" s="244"/>
      <c r="H3" s="244"/>
      <c r="I3" s="244"/>
      <c r="J3" s="244"/>
      <c r="K3" s="244"/>
      <c r="L3" s="244"/>
      <c r="M3" s="244"/>
      <c r="N3" s="244"/>
      <c r="O3" s="244"/>
      <c r="P3" s="244"/>
      <c r="Q3" s="244"/>
      <c r="R3" s="244"/>
      <c r="S3" s="244"/>
      <c r="U3" s="244"/>
      <c r="V3" s="244"/>
      <c r="W3" s="244"/>
      <c r="X3" s="244"/>
      <c r="Y3" s="244"/>
      <c r="Z3" s="244"/>
      <c r="AA3" s="244"/>
      <c r="AB3" s="244"/>
      <c r="AC3" s="244"/>
      <c r="AD3" s="244"/>
      <c r="AE3" s="244"/>
      <c r="AF3" s="244"/>
      <c r="AG3" s="244"/>
      <c r="AH3" s="244"/>
    </row>
    <row r="4" spans="1:34" x14ac:dyDescent="0.15"/>
    <row r="5" spans="1:34" x14ac:dyDescent="0.15"/>
    <row r="6" spans="1:34" x14ac:dyDescent="0.15"/>
    <row r="7" spans="1:34" x14ac:dyDescent="0.15"/>
    <row r="8" spans="1:34" x14ac:dyDescent="0.15"/>
    <row r="9" spans="1:34" x14ac:dyDescent="0.15">
      <c r="AH9" s="244"/>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44"/>
    </row>
    <row r="18" spans="12:34" x14ac:dyDescent="0.15"/>
    <row r="19" spans="12:34" x14ac:dyDescent="0.15"/>
    <row r="20" spans="12:34" x14ac:dyDescent="0.15">
      <c r="AH20" s="244"/>
    </row>
    <row r="21" spans="12:34" x14ac:dyDescent="0.15">
      <c r="AH21" s="244"/>
    </row>
    <row r="22" spans="12:34" x14ac:dyDescent="0.15"/>
    <row r="23" spans="12:34" x14ac:dyDescent="0.15"/>
    <row r="24" spans="12:34" x14ac:dyDescent="0.15">
      <c r="Q24" s="244"/>
    </row>
    <row r="25" spans="12:34" x14ac:dyDescent="0.15"/>
    <row r="26" spans="12:34" x14ac:dyDescent="0.15"/>
    <row r="27" spans="12:34" x14ac:dyDescent="0.15"/>
    <row r="28" spans="12:34" x14ac:dyDescent="0.15">
      <c r="O28" s="244"/>
      <c r="T28" s="244"/>
      <c r="AH28" s="244"/>
    </row>
    <row r="29" spans="12:34" x14ac:dyDescent="0.15"/>
    <row r="30" spans="12:34" x14ac:dyDescent="0.15"/>
    <row r="31" spans="12:34" x14ac:dyDescent="0.15">
      <c r="Q31" s="244"/>
    </row>
    <row r="32" spans="12:34" x14ac:dyDescent="0.15">
      <c r="L32" s="244"/>
    </row>
    <row r="33" spans="2:34" x14ac:dyDescent="0.15">
      <c r="C33" s="244"/>
      <c r="E33" s="244"/>
      <c r="G33" s="244"/>
      <c r="I33" s="244"/>
      <c r="X33" s="244"/>
    </row>
    <row r="34" spans="2:34" x14ac:dyDescent="0.15">
      <c r="B34" s="244"/>
      <c r="P34" s="244"/>
      <c r="R34" s="244"/>
      <c r="T34" s="244"/>
    </row>
    <row r="35" spans="2:34" x14ac:dyDescent="0.15">
      <c r="D35" s="244"/>
      <c r="W35" s="244"/>
      <c r="AC35" s="244"/>
      <c r="AD35" s="244"/>
      <c r="AE35" s="244"/>
      <c r="AF35" s="244"/>
      <c r="AG35" s="244"/>
      <c r="AH35" s="244"/>
    </row>
    <row r="36" spans="2:34" x14ac:dyDescent="0.15">
      <c r="H36" s="244"/>
      <c r="J36" s="244"/>
      <c r="K36" s="244"/>
      <c r="M36" s="244"/>
      <c r="Y36" s="244"/>
      <c r="Z36" s="244"/>
      <c r="AA36" s="244"/>
      <c r="AB36" s="244"/>
      <c r="AC36" s="244"/>
      <c r="AD36" s="244"/>
      <c r="AE36" s="244"/>
      <c r="AF36" s="244"/>
      <c r="AG36" s="244"/>
      <c r="AH36" s="244"/>
    </row>
    <row r="37" spans="2:34" x14ac:dyDescent="0.15">
      <c r="AH37" s="244"/>
    </row>
    <row r="38" spans="2:34" x14ac:dyDescent="0.15">
      <c r="AG38" s="244"/>
      <c r="AH38" s="244"/>
    </row>
    <row r="39" spans="2:34" x14ac:dyDescent="0.15"/>
    <row r="40" spans="2:34" x14ac:dyDescent="0.15">
      <c r="X40" s="244"/>
    </row>
    <row r="41" spans="2:34" x14ac:dyDescent="0.15">
      <c r="R41" s="244"/>
    </row>
    <row r="42" spans="2:34" x14ac:dyDescent="0.15">
      <c r="W42" s="244"/>
    </row>
    <row r="43" spans="2:34" x14ac:dyDescent="0.15">
      <c r="Y43" s="244"/>
      <c r="Z43" s="244"/>
      <c r="AA43" s="244"/>
      <c r="AB43" s="244"/>
      <c r="AC43" s="244"/>
      <c r="AD43" s="244"/>
      <c r="AE43" s="244"/>
      <c r="AF43" s="244"/>
      <c r="AG43" s="244"/>
      <c r="AH43" s="244"/>
    </row>
    <row r="44" spans="2:34" x14ac:dyDescent="0.15">
      <c r="AH44" s="244"/>
    </row>
    <row r="45" spans="2:34" x14ac:dyDescent="0.15">
      <c r="X45" s="244"/>
    </row>
    <row r="46" spans="2:34" x14ac:dyDescent="0.15"/>
    <row r="47" spans="2:34" x14ac:dyDescent="0.15"/>
    <row r="48" spans="2:34" x14ac:dyDescent="0.15">
      <c r="W48" s="244"/>
      <c r="Y48" s="244"/>
      <c r="Z48" s="244"/>
      <c r="AA48" s="244"/>
      <c r="AB48" s="244"/>
      <c r="AC48" s="244"/>
      <c r="AD48" s="244"/>
      <c r="AE48" s="244"/>
      <c r="AF48" s="244"/>
      <c r="AG48" s="244"/>
      <c r="AH48" s="244"/>
    </row>
    <row r="49" spans="28:34" x14ac:dyDescent="0.15"/>
    <row r="50" spans="28:34" x14ac:dyDescent="0.15">
      <c r="AE50" s="244"/>
      <c r="AF50" s="244"/>
      <c r="AG50" s="244"/>
      <c r="AH50" s="244"/>
    </row>
    <row r="51" spans="28:34" x14ac:dyDescent="0.15">
      <c r="AC51" s="244"/>
      <c r="AD51" s="244"/>
      <c r="AE51" s="244"/>
      <c r="AF51" s="244"/>
      <c r="AG51" s="244"/>
      <c r="AH51" s="244"/>
    </row>
    <row r="52" spans="28:34" x14ac:dyDescent="0.15"/>
    <row r="53" spans="28:34" x14ac:dyDescent="0.15">
      <c r="AF53" s="244"/>
      <c r="AG53" s="244"/>
      <c r="AH53" s="244"/>
    </row>
    <row r="54" spans="28:34" x14ac:dyDescent="0.15">
      <c r="AH54" s="244"/>
    </row>
    <row r="55" spans="28:34" x14ac:dyDescent="0.15"/>
    <row r="56" spans="28:34" x14ac:dyDescent="0.15">
      <c r="AB56" s="244"/>
      <c r="AC56" s="244"/>
      <c r="AD56" s="244"/>
      <c r="AE56" s="244"/>
      <c r="AF56" s="244"/>
      <c r="AG56" s="244"/>
      <c r="AH56" s="244"/>
    </row>
    <row r="57" spans="28:34" x14ac:dyDescent="0.15">
      <c r="AH57" s="244"/>
    </row>
    <row r="58" spans="28:34" x14ac:dyDescent="0.15">
      <c r="AH58" s="244"/>
    </row>
    <row r="59" spans="28:34" x14ac:dyDescent="0.15"/>
    <row r="60" spans="28:34" x14ac:dyDescent="0.15"/>
    <row r="61" spans="28:34" x14ac:dyDescent="0.15"/>
    <row r="62" spans="28:34" x14ac:dyDescent="0.15"/>
    <row r="63" spans="28:34" x14ac:dyDescent="0.15">
      <c r="AH63" s="244"/>
    </row>
    <row r="64" spans="28:34" x14ac:dyDescent="0.15">
      <c r="AG64" s="244"/>
      <c r="AH64" s="244"/>
    </row>
    <row r="65" spans="28:34" x14ac:dyDescent="0.15"/>
    <row r="66" spans="28:34" x14ac:dyDescent="0.15"/>
    <row r="67" spans="28:34" x14ac:dyDescent="0.15"/>
    <row r="68" spans="28:34" x14ac:dyDescent="0.15">
      <c r="AB68" s="244"/>
      <c r="AC68" s="244"/>
      <c r="AD68" s="244"/>
      <c r="AE68" s="244"/>
      <c r="AF68" s="244"/>
      <c r="AG68" s="244"/>
      <c r="AH68" s="244"/>
    </row>
    <row r="69" spans="28:34" x14ac:dyDescent="0.15">
      <c r="AF69" s="244"/>
      <c r="AG69" s="244"/>
      <c r="AH69" s="244"/>
    </row>
    <row r="70" spans="28:34" x14ac:dyDescent="0.15"/>
    <row r="71" spans="28:34" x14ac:dyDescent="0.15"/>
    <row r="72" spans="28:34" x14ac:dyDescent="0.15"/>
    <row r="73" spans="28:34" x14ac:dyDescent="0.15"/>
    <row r="74" spans="28:34" x14ac:dyDescent="0.15"/>
    <row r="75" spans="28:34" x14ac:dyDescent="0.15">
      <c r="AH75" s="244"/>
    </row>
    <row r="76" spans="28:34" x14ac:dyDescent="0.15">
      <c r="AF76" s="244"/>
      <c r="AG76" s="244"/>
      <c r="AH76" s="244"/>
    </row>
    <row r="77" spans="28:34" x14ac:dyDescent="0.15">
      <c r="AG77" s="244"/>
      <c r="AH77" s="244"/>
    </row>
    <row r="78" spans="28:34" x14ac:dyDescent="0.15"/>
    <row r="79" spans="28:34" x14ac:dyDescent="0.15"/>
    <row r="80" spans="28:34" x14ac:dyDescent="0.15"/>
    <row r="81" spans="25:34" x14ac:dyDescent="0.15"/>
    <row r="82" spans="25:34" x14ac:dyDescent="0.15">
      <c r="Y82" s="244"/>
    </row>
    <row r="83" spans="25:34" x14ac:dyDescent="0.15">
      <c r="Y83" s="244"/>
      <c r="Z83" s="244"/>
      <c r="AA83" s="244"/>
      <c r="AB83" s="244"/>
      <c r="AC83" s="244"/>
      <c r="AD83" s="244"/>
      <c r="AE83" s="244"/>
      <c r="AF83" s="244"/>
      <c r="AG83" s="244"/>
      <c r="AH83" s="244"/>
    </row>
    <row r="84" spans="25:34" x14ac:dyDescent="0.15"/>
    <row r="85" spans="25:34" x14ac:dyDescent="0.15"/>
    <row r="86" spans="25:34" x14ac:dyDescent="0.15"/>
    <row r="87" spans="25:34" x14ac:dyDescent="0.15"/>
    <row r="88" spans="25:34" x14ac:dyDescent="0.15">
      <c r="AH88" s="244"/>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4"/>
      <c r="AG94" s="244"/>
      <c r="AH94" s="244"/>
    </row>
    <row r="95" spans="25:34" ht="13.5" customHeight="1" x14ac:dyDescent="0.15">
      <c r="AH95" s="244"/>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4"/>
    </row>
    <row r="102" spans="33:34" ht="13.5" customHeight="1" x14ac:dyDescent="0.15"/>
    <row r="103" spans="33:34" ht="13.5" customHeight="1" x14ac:dyDescent="0.15"/>
    <row r="104" spans="33:34" ht="13.5" customHeight="1" x14ac:dyDescent="0.15">
      <c r="AG104" s="244"/>
      <c r="AH104" s="244"/>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44"/>
    </row>
    <row r="117" spans="34:122" ht="13.5" customHeight="1" x14ac:dyDescent="0.15"/>
    <row r="118" spans="34:122" ht="13.5" customHeight="1" x14ac:dyDescent="0.15"/>
    <row r="119" spans="34:122" ht="13.5" customHeight="1" x14ac:dyDescent="0.15"/>
    <row r="120" spans="34:122" ht="13.5" customHeight="1" x14ac:dyDescent="0.15">
      <c r="AH120" s="244"/>
    </row>
    <row r="121" spans="34:122" ht="13.5" customHeight="1" x14ac:dyDescent="0.15">
      <c r="AH121" s="244"/>
    </row>
    <row r="122" spans="34:122" ht="13.5" customHeight="1" x14ac:dyDescent="0.15"/>
    <row r="123" spans="34:122" ht="13.5" customHeight="1" x14ac:dyDescent="0.15"/>
    <row r="124" spans="34:122" ht="13.5" customHeight="1" x14ac:dyDescent="0.15"/>
    <row r="125" spans="34:122" ht="13.5" customHeight="1" x14ac:dyDescent="0.15">
      <c r="DR125" s="244" t="s">
        <v>514</v>
      </c>
    </row>
  </sheetData>
  <sheetProtection algorithmName="SHA-512" hashValue="KBBhA34vvYABg6a06TbL4rT2vmWpYDSXbD/xnMAr1SqxhH9MTCEzr46DNluHo32Eau0A0CkHXsuiD6c+tLuNRQ==" saltValue="VunLhLbkieEoYgjgF8U4B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4D3905-6E75-454F-953F-7588F23E6466}">
  <sheetPr>
    <pageSetUpPr fitToPage="1"/>
  </sheetPr>
  <dimension ref="A1:DR125"/>
  <sheetViews>
    <sheetView showGridLines="0" topLeftCell="A106" zoomScaleNormal="100" zoomScaleSheetLayoutView="55" workbookViewId="0">
      <selection activeCell="AN73" sqref="AN73:BA76"/>
    </sheetView>
  </sheetViews>
  <sheetFormatPr defaultColWidth="0" defaultRowHeight="13.5" customHeight="1" zeroHeight="1" x14ac:dyDescent="0.15"/>
  <cols>
    <col min="1" max="34" width="2.5" style="245" customWidth="1"/>
    <col min="35" max="122" width="2.5" style="244" customWidth="1"/>
    <col min="123" max="16384" width="2.5" style="244" hidden="1"/>
  </cols>
  <sheetData>
    <row r="1" spans="2:34" ht="13.5" customHeight="1" x14ac:dyDescent="0.15">
      <c r="B1" s="244"/>
      <c r="C1" s="244"/>
      <c r="D1" s="244"/>
      <c r="E1" s="244"/>
      <c r="F1" s="244"/>
      <c r="G1" s="244"/>
      <c r="H1" s="244"/>
      <c r="I1" s="244"/>
      <c r="J1" s="244"/>
      <c r="K1" s="244"/>
      <c r="L1" s="244"/>
      <c r="M1" s="244"/>
      <c r="N1" s="244"/>
      <c r="O1" s="244"/>
      <c r="P1" s="244"/>
      <c r="Q1" s="244"/>
      <c r="R1" s="244"/>
      <c r="S1" s="244"/>
      <c r="T1" s="244"/>
      <c r="U1" s="244"/>
      <c r="V1" s="244"/>
      <c r="W1" s="244"/>
      <c r="X1" s="244"/>
      <c r="Y1" s="244"/>
      <c r="Z1" s="244"/>
      <c r="AA1" s="244"/>
      <c r="AB1" s="244"/>
      <c r="AC1" s="244"/>
      <c r="AD1" s="244"/>
      <c r="AE1" s="244"/>
      <c r="AF1" s="244"/>
      <c r="AG1" s="244"/>
      <c r="AH1" s="244"/>
    </row>
    <row r="2" spans="2:34" x14ac:dyDescent="0.15">
      <c r="S2" s="244"/>
      <c r="AH2" s="244"/>
    </row>
    <row r="3" spans="2:34" x14ac:dyDescent="0.15">
      <c r="C3" s="244"/>
      <c r="D3" s="244"/>
      <c r="E3" s="244"/>
      <c r="F3" s="244"/>
      <c r="G3" s="244"/>
      <c r="H3" s="244"/>
      <c r="I3" s="244"/>
      <c r="J3" s="244"/>
      <c r="K3" s="244"/>
      <c r="L3" s="244"/>
      <c r="M3" s="244"/>
      <c r="N3" s="244"/>
      <c r="O3" s="244"/>
      <c r="P3" s="244"/>
      <c r="Q3" s="244"/>
      <c r="R3" s="244"/>
      <c r="S3" s="244"/>
      <c r="U3" s="244"/>
      <c r="V3" s="244"/>
      <c r="W3" s="244"/>
      <c r="X3" s="244"/>
      <c r="Y3" s="244"/>
      <c r="Z3" s="244"/>
      <c r="AA3" s="244"/>
      <c r="AB3" s="244"/>
      <c r="AC3" s="244"/>
      <c r="AD3" s="244"/>
      <c r="AE3" s="244"/>
      <c r="AF3" s="244"/>
      <c r="AG3" s="244"/>
      <c r="AH3" s="244"/>
    </row>
    <row r="4" spans="2:34" x14ac:dyDescent="0.15"/>
    <row r="5" spans="2:34" x14ac:dyDescent="0.15"/>
    <row r="6" spans="2:34" x14ac:dyDescent="0.15"/>
    <row r="7" spans="2:34" x14ac:dyDescent="0.15"/>
    <row r="8" spans="2:34" x14ac:dyDescent="0.15"/>
    <row r="9" spans="2:34" x14ac:dyDescent="0.15">
      <c r="AH9" s="244"/>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4"/>
    </row>
    <row r="18" spans="12:34" x14ac:dyDescent="0.15"/>
    <row r="19" spans="12:34" x14ac:dyDescent="0.15"/>
    <row r="20" spans="12:34" x14ac:dyDescent="0.15">
      <c r="AH20" s="244"/>
    </row>
    <row r="21" spans="12:34" x14ac:dyDescent="0.15">
      <c r="AH21" s="244"/>
    </row>
    <row r="22" spans="12:34" x14ac:dyDescent="0.15"/>
    <row r="23" spans="12:34" x14ac:dyDescent="0.15"/>
    <row r="24" spans="12:34" x14ac:dyDescent="0.15">
      <c r="Q24" s="244"/>
    </row>
    <row r="25" spans="12:34" x14ac:dyDescent="0.15"/>
    <row r="26" spans="12:34" x14ac:dyDescent="0.15"/>
    <row r="27" spans="12:34" x14ac:dyDescent="0.15"/>
    <row r="28" spans="12:34" x14ac:dyDescent="0.15">
      <c r="O28" s="244"/>
      <c r="T28" s="244"/>
      <c r="AH28" s="244"/>
    </row>
    <row r="29" spans="12:34" x14ac:dyDescent="0.15"/>
    <row r="30" spans="12:34" x14ac:dyDescent="0.15"/>
    <row r="31" spans="12:34" x14ac:dyDescent="0.15">
      <c r="Q31" s="244"/>
    </row>
    <row r="32" spans="12:34" x14ac:dyDescent="0.15">
      <c r="L32" s="244"/>
    </row>
    <row r="33" spans="2:34" x14ac:dyDescent="0.15">
      <c r="C33" s="244"/>
      <c r="E33" s="244"/>
      <c r="G33" s="244"/>
      <c r="I33" s="244"/>
      <c r="X33" s="244"/>
    </row>
    <row r="34" spans="2:34" x14ac:dyDescent="0.15">
      <c r="B34" s="244"/>
      <c r="P34" s="244"/>
      <c r="R34" s="244"/>
      <c r="T34" s="244"/>
    </row>
    <row r="35" spans="2:34" x14ac:dyDescent="0.15">
      <c r="D35" s="244"/>
      <c r="W35" s="244"/>
      <c r="AC35" s="244"/>
      <c r="AD35" s="244"/>
      <c r="AE35" s="244"/>
      <c r="AF35" s="244"/>
      <c r="AG35" s="244"/>
      <c r="AH35" s="244"/>
    </row>
    <row r="36" spans="2:34" x14ac:dyDescent="0.15">
      <c r="H36" s="244"/>
      <c r="J36" s="244"/>
      <c r="K36" s="244"/>
      <c r="M36" s="244"/>
      <c r="Y36" s="244"/>
      <c r="Z36" s="244"/>
      <c r="AA36" s="244"/>
      <c r="AB36" s="244"/>
      <c r="AC36" s="244"/>
      <c r="AD36" s="244"/>
      <c r="AE36" s="244"/>
      <c r="AF36" s="244"/>
      <c r="AG36" s="244"/>
      <c r="AH36" s="244"/>
    </row>
    <row r="37" spans="2:34" x14ac:dyDescent="0.15">
      <c r="AH37" s="244"/>
    </row>
    <row r="38" spans="2:34" x14ac:dyDescent="0.15">
      <c r="AG38" s="244"/>
      <c r="AH38" s="244"/>
    </row>
    <row r="39" spans="2:34" x14ac:dyDescent="0.15"/>
    <row r="40" spans="2:34" x14ac:dyDescent="0.15">
      <c r="X40" s="244"/>
    </row>
    <row r="41" spans="2:34" x14ac:dyDescent="0.15">
      <c r="R41" s="244"/>
    </row>
    <row r="42" spans="2:34" x14ac:dyDescent="0.15">
      <c r="W42" s="244"/>
    </row>
    <row r="43" spans="2:34" x14ac:dyDescent="0.15">
      <c r="Y43" s="244"/>
      <c r="Z43" s="244"/>
      <c r="AA43" s="244"/>
      <c r="AB43" s="244"/>
      <c r="AC43" s="244"/>
      <c r="AD43" s="244"/>
      <c r="AE43" s="244"/>
      <c r="AF43" s="244"/>
      <c r="AG43" s="244"/>
      <c r="AH43" s="244"/>
    </row>
    <row r="44" spans="2:34" x14ac:dyDescent="0.15">
      <c r="AH44" s="244"/>
    </row>
    <row r="45" spans="2:34" x14ac:dyDescent="0.15">
      <c r="X45" s="244"/>
    </row>
    <row r="46" spans="2:34" x14ac:dyDescent="0.15"/>
    <row r="47" spans="2:34" x14ac:dyDescent="0.15"/>
    <row r="48" spans="2:34" x14ac:dyDescent="0.15">
      <c r="W48" s="244"/>
      <c r="Y48" s="244"/>
      <c r="Z48" s="244"/>
      <c r="AA48" s="244"/>
      <c r="AB48" s="244"/>
      <c r="AC48" s="244"/>
      <c r="AD48" s="244"/>
      <c r="AE48" s="244"/>
      <c r="AF48" s="244"/>
      <c r="AG48" s="244"/>
      <c r="AH48" s="244"/>
    </row>
    <row r="49" spans="28:34" x14ac:dyDescent="0.15"/>
    <row r="50" spans="28:34" x14ac:dyDescent="0.15">
      <c r="AE50" s="244"/>
      <c r="AF50" s="244"/>
      <c r="AG50" s="244"/>
      <c r="AH50" s="244"/>
    </row>
    <row r="51" spans="28:34" x14ac:dyDescent="0.15">
      <c r="AC51" s="244"/>
      <c r="AD51" s="244"/>
      <c r="AE51" s="244"/>
      <c r="AF51" s="244"/>
      <c r="AG51" s="244"/>
      <c r="AH51" s="244"/>
    </row>
    <row r="52" spans="28:34" x14ac:dyDescent="0.15"/>
    <row r="53" spans="28:34" x14ac:dyDescent="0.15">
      <c r="AF53" s="244"/>
      <c r="AG53" s="244"/>
      <c r="AH53" s="244"/>
    </row>
    <row r="54" spans="28:34" x14ac:dyDescent="0.15">
      <c r="AH54" s="244"/>
    </row>
    <row r="55" spans="28:34" x14ac:dyDescent="0.15"/>
    <row r="56" spans="28:34" x14ac:dyDescent="0.15">
      <c r="AB56" s="244"/>
      <c r="AC56" s="244"/>
      <c r="AD56" s="244"/>
      <c r="AE56" s="244"/>
      <c r="AF56" s="244"/>
      <c r="AG56" s="244"/>
      <c r="AH56" s="244"/>
    </row>
    <row r="57" spans="28:34" x14ac:dyDescent="0.15">
      <c r="AH57" s="244"/>
    </row>
    <row r="58" spans="28:34" x14ac:dyDescent="0.15">
      <c r="AH58" s="244"/>
    </row>
    <row r="59" spans="28:34" x14ac:dyDescent="0.15">
      <c r="AG59" s="244"/>
      <c r="AH59" s="244"/>
    </row>
    <row r="60" spans="28:34" x14ac:dyDescent="0.15"/>
    <row r="61" spans="28:34" x14ac:dyDescent="0.15"/>
    <row r="62" spans="28:34" x14ac:dyDescent="0.15"/>
    <row r="63" spans="28:34" x14ac:dyDescent="0.15">
      <c r="AH63" s="244"/>
    </row>
    <row r="64" spans="28:34" x14ac:dyDescent="0.15">
      <c r="AG64" s="244"/>
      <c r="AH64" s="244"/>
    </row>
    <row r="65" spans="28:34" x14ac:dyDescent="0.15"/>
    <row r="66" spans="28:34" x14ac:dyDescent="0.15"/>
    <row r="67" spans="28:34" x14ac:dyDescent="0.15"/>
    <row r="68" spans="28:34" x14ac:dyDescent="0.15">
      <c r="AB68" s="244"/>
      <c r="AC68" s="244"/>
      <c r="AD68" s="244"/>
      <c r="AE68" s="244"/>
      <c r="AF68" s="244"/>
      <c r="AG68" s="244"/>
      <c r="AH68" s="244"/>
    </row>
    <row r="69" spans="28:34" x14ac:dyDescent="0.15">
      <c r="AF69" s="244"/>
      <c r="AG69" s="244"/>
      <c r="AH69" s="244"/>
    </row>
    <row r="70" spans="28:34" x14ac:dyDescent="0.15"/>
    <row r="71" spans="28:34" x14ac:dyDescent="0.15"/>
    <row r="72" spans="28:34" x14ac:dyDescent="0.15"/>
    <row r="73" spans="28:34" x14ac:dyDescent="0.15"/>
    <row r="74" spans="28:34" x14ac:dyDescent="0.15"/>
    <row r="75" spans="28:34" x14ac:dyDescent="0.15">
      <c r="AH75" s="244"/>
    </row>
    <row r="76" spans="28:34" x14ac:dyDescent="0.15">
      <c r="AF76" s="244"/>
      <c r="AG76" s="244"/>
      <c r="AH76" s="244"/>
    </row>
    <row r="77" spans="28:34" x14ac:dyDescent="0.15">
      <c r="AG77" s="244"/>
      <c r="AH77" s="244"/>
    </row>
    <row r="78" spans="28:34" x14ac:dyDescent="0.15"/>
    <row r="79" spans="28:34" x14ac:dyDescent="0.15"/>
    <row r="80" spans="28:34" x14ac:dyDescent="0.15"/>
    <row r="81" spans="25:34" x14ac:dyDescent="0.15"/>
    <row r="82" spans="25:34" x14ac:dyDescent="0.15">
      <c r="Y82" s="244"/>
    </row>
    <row r="83" spans="25:34" x14ac:dyDescent="0.15">
      <c r="Y83" s="244"/>
      <c r="Z83" s="244"/>
      <c r="AA83" s="244"/>
      <c r="AB83" s="244"/>
      <c r="AC83" s="244"/>
      <c r="AD83" s="244"/>
      <c r="AE83" s="244"/>
      <c r="AF83" s="244"/>
      <c r="AG83" s="244"/>
      <c r="AH83" s="244"/>
    </row>
    <row r="84" spans="25:34" x14ac:dyDescent="0.15"/>
    <row r="85" spans="25:34" x14ac:dyDescent="0.15"/>
    <row r="86" spans="25:34" x14ac:dyDescent="0.15"/>
    <row r="87" spans="25:34" x14ac:dyDescent="0.15"/>
    <row r="88" spans="25:34" x14ac:dyDescent="0.15">
      <c r="AH88" s="244"/>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4"/>
      <c r="AG94" s="244"/>
      <c r="AH94" s="244"/>
    </row>
    <row r="95" spans="25:34" ht="13.5" customHeight="1" x14ac:dyDescent="0.15">
      <c r="AH95" s="244"/>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4"/>
    </row>
    <row r="102" spans="33:34" ht="13.5" customHeight="1" x14ac:dyDescent="0.15"/>
    <row r="103" spans="33:34" ht="13.5" customHeight="1" x14ac:dyDescent="0.15"/>
    <row r="104" spans="33:34" ht="13.5" customHeight="1" x14ac:dyDescent="0.15">
      <c r="AG104" s="244"/>
      <c r="AH104" s="244"/>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44"/>
    </row>
    <row r="117" spans="34:122" ht="13.5" customHeight="1" x14ac:dyDescent="0.15"/>
    <row r="118" spans="34:122" ht="13.5" customHeight="1" x14ac:dyDescent="0.15"/>
    <row r="119" spans="34:122" ht="13.5" customHeight="1" x14ac:dyDescent="0.15"/>
    <row r="120" spans="34:122" ht="13.5" customHeight="1" x14ac:dyDescent="0.15">
      <c r="AH120" s="244"/>
    </row>
    <row r="121" spans="34:122" ht="13.5" customHeight="1" x14ac:dyDescent="0.15">
      <c r="AH121" s="244"/>
    </row>
    <row r="122" spans="34:122" ht="13.5" customHeight="1" x14ac:dyDescent="0.15"/>
    <row r="123" spans="34:122" ht="13.5" customHeight="1" x14ac:dyDescent="0.15"/>
    <row r="124" spans="34:122" ht="13.5" customHeight="1" x14ac:dyDescent="0.15"/>
    <row r="125" spans="34:122" ht="13.5" customHeight="1" x14ac:dyDescent="0.15">
      <c r="DR125" s="244" t="s">
        <v>514</v>
      </c>
    </row>
  </sheetData>
  <sheetProtection algorithmName="SHA-512" hashValue="fG5M0F9NTnoGqVG86N0KxRzuSW5oxetbbRNk4mPXiiGPjDlE0wOm8ELvQ/3rYwFdUP3oRgp27nH0WW1+LFYBBQ==" saltValue="OYqeUm2lqvX2t9ZQaKRif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39" customWidth="1"/>
    <col min="2" max="8" width="13.375" style="139" customWidth="1"/>
    <col min="9" max="16384" width="11.125" style="139"/>
  </cols>
  <sheetData>
    <row r="1" spans="1:8" x14ac:dyDescent="0.15">
      <c r="A1" s="133"/>
      <c r="B1" s="134"/>
      <c r="C1" s="135"/>
      <c r="D1" s="136"/>
      <c r="E1" s="137"/>
      <c r="F1" s="137"/>
      <c r="G1" s="137"/>
      <c r="H1" s="138"/>
    </row>
    <row r="2" spans="1:8" x14ac:dyDescent="0.15">
      <c r="A2" s="140"/>
      <c r="B2" s="141"/>
      <c r="C2" s="142"/>
      <c r="D2" s="143" t="s">
        <v>52</v>
      </c>
      <c r="E2" s="144"/>
      <c r="F2" s="145" t="s">
        <v>564</v>
      </c>
      <c r="G2" s="146"/>
      <c r="H2" s="147"/>
    </row>
    <row r="3" spans="1:8" x14ac:dyDescent="0.15">
      <c r="A3" s="143" t="s">
        <v>557</v>
      </c>
      <c r="B3" s="148"/>
      <c r="C3" s="149"/>
      <c r="D3" s="150">
        <v>99492</v>
      </c>
      <c r="E3" s="151"/>
      <c r="F3" s="152">
        <v>113913</v>
      </c>
      <c r="G3" s="153"/>
      <c r="H3" s="154"/>
    </row>
    <row r="4" spans="1:8" x14ac:dyDescent="0.15">
      <c r="A4" s="155"/>
      <c r="B4" s="156"/>
      <c r="C4" s="157"/>
      <c r="D4" s="158">
        <v>47966</v>
      </c>
      <c r="E4" s="159"/>
      <c r="F4" s="160">
        <v>53160</v>
      </c>
      <c r="G4" s="161"/>
      <c r="H4" s="162"/>
    </row>
    <row r="5" spans="1:8" x14ac:dyDescent="0.15">
      <c r="A5" s="143" t="s">
        <v>559</v>
      </c>
      <c r="B5" s="148"/>
      <c r="C5" s="149"/>
      <c r="D5" s="150">
        <v>83397</v>
      </c>
      <c r="E5" s="151"/>
      <c r="F5" s="152">
        <v>115050</v>
      </c>
      <c r="G5" s="153"/>
      <c r="H5" s="154"/>
    </row>
    <row r="6" spans="1:8" x14ac:dyDescent="0.15">
      <c r="A6" s="155"/>
      <c r="B6" s="156"/>
      <c r="C6" s="157"/>
      <c r="D6" s="158">
        <v>39633</v>
      </c>
      <c r="E6" s="159"/>
      <c r="F6" s="160">
        <v>53792</v>
      </c>
      <c r="G6" s="161"/>
      <c r="H6" s="162"/>
    </row>
    <row r="7" spans="1:8" x14ac:dyDescent="0.15">
      <c r="A7" s="143" t="s">
        <v>560</v>
      </c>
      <c r="B7" s="148"/>
      <c r="C7" s="149"/>
      <c r="D7" s="150">
        <v>116094</v>
      </c>
      <c r="E7" s="151"/>
      <c r="F7" s="152">
        <v>118252</v>
      </c>
      <c r="G7" s="153"/>
      <c r="H7" s="154"/>
    </row>
    <row r="8" spans="1:8" x14ac:dyDescent="0.15">
      <c r="A8" s="155"/>
      <c r="B8" s="156"/>
      <c r="C8" s="157"/>
      <c r="D8" s="158">
        <v>79283</v>
      </c>
      <c r="E8" s="159"/>
      <c r="F8" s="160">
        <v>49994</v>
      </c>
      <c r="G8" s="161"/>
      <c r="H8" s="162"/>
    </row>
    <row r="9" spans="1:8" x14ac:dyDescent="0.15">
      <c r="A9" s="143" t="s">
        <v>561</v>
      </c>
      <c r="B9" s="148"/>
      <c r="C9" s="149"/>
      <c r="D9" s="150">
        <v>187490</v>
      </c>
      <c r="E9" s="151"/>
      <c r="F9" s="152">
        <v>120302</v>
      </c>
      <c r="G9" s="153"/>
      <c r="H9" s="154"/>
    </row>
    <row r="10" spans="1:8" x14ac:dyDescent="0.15">
      <c r="A10" s="155"/>
      <c r="B10" s="156"/>
      <c r="C10" s="157"/>
      <c r="D10" s="158">
        <v>144700</v>
      </c>
      <c r="E10" s="159"/>
      <c r="F10" s="160">
        <v>59328</v>
      </c>
      <c r="G10" s="161"/>
      <c r="H10" s="162"/>
    </row>
    <row r="11" spans="1:8" x14ac:dyDescent="0.15">
      <c r="A11" s="143" t="s">
        <v>562</v>
      </c>
      <c r="B11" s="148"/>
      <c r="C11" s="149"/>
      <c r="D11" s="150">
        <v>102315</v>
      </c>
      <c r="E11" s="151"/>
      <c r="F11" s="152">
        <v>114841</v>
      </c>
      <c r="G11" s="153"/>
      <c r="H11" s="154"/>
    </row>
    <row r="12" spans="1:8" x14ac:dyDescent="0.15">
      <c r="A12" s="155"/>
      <c r="B12" s="156"/>
      <c r="C12" s="163"/>
      <c r="D12" s="158">
        <v>50970</v>
      </c>
      <c r="E12" s="159"/>
      <c r="F12" s="160">
        <v>51589</v>
      </c>
      <c r="G12" s="161"/>
      <c r="H12" s="162"/>
    </row>
    <row r="13" spans="1:8" x14ac:dyDescent="0.15">
      <c r="A13" s="143"/>
      <c r="B13" s="148"/>
      <c r="C13" s="149"/>
      <c r="D13" s="150">
        <v>117758</v>
      </c>
      <c r="E13" s="151"/>
      <c r="F13" s="152">
        <v>116472</v>
      </c>
      <c r="G13" s="164"/>
      <c r="H13" s="154"/>
    </row>
    <row r="14" spans="1:8" x14ac:dyDescent="0.15">
      <c r="A14" s="155"/>
      <c r="B14" s="156"/>
      <c r="C14" s="157"/>
      <c r="D14" s="158">
        <v>72510</v>
      </c>
      <c r="E14" s="159"/>
      <c r="F14" s="160">
        <v>53573</v>
      </c>
      <c r="G14" s="161"/>
      <c r="H14" s="162"/>
    </row>
    <row r="17" spans="1:11" x14ac:dyDescent="0.15">
      <c r="A17" s="139" t="s">
        <v>53</v>
      </c>
    </row>
    <row r="18" spans="1:11" x14ac:dyDescent="0.15">
      <c r="A18" s="165"/>
      <c r="B18" s="165" t="str">
        <f>実質収支比率等に係る経年分析!F$46</f>
        <v>H29</v>
      </c>
      <c r="C18" s="165" t="str">
        <f>実質収支比率等に係る経年分析!G$46</f>
        <v>H30</v>
      </c>
      <c r="D18" s="165" t="str">
        <f>実質収支比率等に係る経年分析!H$46</f>
        <v>R01</v>
      </c>
      <c r="E18" s="165" t="str">
        <f>実質収支比率等に係る経年分析!I$46</f>
        <v>R02</v>
      </c>
      <c r="F18" s="165" t="str">
        <f>実質収支比率等に係る経年分析!J$46</f>
        <v>R03</v>
      </c>
    </row>
    <row r="19" spans="1:11" x14ac:dyDescent="0.15">
      <c r="A19" s="165" t="s">
        <v>54</v>
      </c>
      <c r="B19" s="165">
        <f>ROUND(VALUE(SUBSTITUTE(実質収支比率等に係る経年分析!F$48,"▲","-")),2)</f>
        <v>4.1900000000000004</v>
      </c>
      <c r="C19" s="165">
        <f>ROUND(VALUE(SUBSTITUTE(実質収支比率等に係る経年分析!G$48,"▲","-")),2)</f>
        <v>2.97</v>
      </c>
      <c r="D19" s="165">
        <f>ROUND(VALUE(SUBSTITUTE(実質収支比率等に係る経年分析!H$48,"▲","-")),2)</f>
        <v>3.93</v>
      </c>
      <c r="E19" s="165">
        <f>ROUND(VALUE(SUBSTITUTE(実質収支比率等に係る経年分析!I$48,"▲","-")),2)</f>
        <v>3.6</v>
      </c>
      <c r="F19" s="165">
        <f>ROUND(VALUE(SUBSTITUTE(実質収支比率等に係る経年分析!J$48,"▲","-")),2)</f>
        <v>3.64</v>
      </c>
    </row>
    <row r="20" spans="1:11" x14ac:dyDescent="0.15">
      <c r="A20" s="165" t="s">
        <v>55</v>
      </c>
      <c r="B20" s="165">
        <f>ROUND(VALUE(SUBSTITUTE(実質収支比率等に係る経年分析!F$47,"▲","-")),2)</f>
        <v>10.88</v>
      </c>
      <c r="C20" s="165">
        <f>ROUND(VALUE(SUBSTITUTE(実質収支比率等に係る経年分析!G$47,"▲","-")),2)</f>
        <v>10.66</v>
      </c>
      <c r="D20" s="165">
        <f>ROUND(VALUE(SUBSTITUTE(実質収支比率等に係る経年分析!H$47,"▲","-")),2)</f>
        <v>11.94</v>
      </c>
      <c r="E20" s="165">
        <f>ROUND(VALUE(SUBSTITUTE(実質収支比率等に係る経年分析!I$47,"▲","-")),2)</f>
        <v>11.65</v>
      </c>
      <c r="F20" s="165">
        <f>ROUND(VALUE(SUBSTITUTE(実質収支比率等に係る経年分析!J$47,"▲","-")),2)</f>
        <v>11.84</v>
      </c>
    </row>
    <row r="21" spans="1:11" x14ac:dyDescent="0.15">
      <c r="A21" s="165" t="s">
        <v>56</v>
      </c>
      <c r="B21" s="165">
        <f>IF(ISNUMBER(VALUE(SUBSTITUTE(実質収支比率等に係る経年分析!F$49,"▲","-"))),ROUND(VALUE(SUBSTITUTE(実質収支比率等に係る経年分析!F$49,"▲","-")),2),NA())</f>
        <v>1.5</v>
      </c>
      <c r="C21" s="165">
        <f>IF(ISNUMBER(VALUE(SUBSTITUTE(実質収支比率等に係る経年分析!G$49,"▲","-"))),ROUND(VALUE(SUBSTITUTE(実質収支比率等に係る経年分析!G$49,"▲","-")),2),NA())</f>
        <v>-1.1399999999999999</v>
      </c>
      <c r="D21" s="165">
        <f>IF(ISNUMBER(VALUE(SUBSTITUTE(実質収支比率等に係る経年分析!H$49,"▲","-"))),ROUND(VALUE(SUBSTITUTE(実質収支比率等に係る経年分析!H$49,"▲","-")),2),NA())</f>
        <v>0.23</v>
      </c>
      <c r="E21" s="165">
        <f>IF(ISNUMBER(VALUE(SUBSTITUTE(実質収支比率等に係る経年分析!I$49,"▲","-"))),ROUND(VALUE(SUBSTITUTE(実質収支比率等に係る経年分析!I$49,"▲","-")),2),NA())</f>
        <v>-2.37</v>
      </c>
      <c r="F21" s="165">
        <f>IF(ISNUMBER(VALUE(SUBSTITUTE(実質収支比率等に係る経年分析!J$49,"▲","-"))),ROUND(VALUE(SUBSTITUTE(実質収支比率等に係る経年分析!J$49,"▲","-")),2),NA())</f>
        <v>-0.55000000000000004</v>
      </c>
    </row>
    <row r="24" spans="1:11" x14ac:dyDescent="0.15">
      <c r="A24" s="139" t="s">
        <v>57</v>
      </c>
    </row>
    <row r="25" spans="1:11" x14ac:dyDescent="0.15">
      <c r="A25" s="166"/>
      <c r="B25" s="166" t="str">
        <f>連結実質赤字比率に係る赤字・黒字の構成分析!F$33</f>
        <v>H29</v>
      </c>
      <c r="C25" s="166"/>
      <c r="D25" s="166" t="str">
        <f>連結実質赤字比率に係る赤字・黒字の構成分析!G$33</f>
        <v>H30</v>
      </c>
      <c r="E25" s="166"/>
      <c r="F25" s="166" t="str">
        <f>連結実質赤字比率に係る赤字・黒字の構成分析!H$33</f>
        <v>R01</v>
      </c>
      <c r="G25" s="166"/>
      <c r="H25" s="166" t="str">
        <f>連結実質赤字比率に係る赤字・黒字の構成分析!I$33</f>
        <v>R02</v>
      </c>
      <c r="I25" s="166"/>
      <c r="J25" s="166" t="str">
        <f>連結実質赤字比率に係る赤字・黒字の構成分析!J$33</f>
        <v>R03</v>
      </c>
      <c r="K25" s="166"/>
    </row>
    <row r="26" spans="1:11" x14ac:dyDescent="0.15">
      <c r="A26" s="166"/>
      <c r="B26" s="166" t="s">
        <v>58</v>
      </c>
      <c r="C26" s="166" t="s">
        <v>59</v>
      </c>
      <c r="D26" s="166" t="s">
        <v>58</v>
      </c>
      <c r="E26" s="166" t="s">
        <v>59</v>
      </c>
      <c r="F26" s="166" t="s">
        <v>58</v>
      </c>
      <c r="G26" s="166" t="s">
        <v>59</v>
      </c>
      <c r="H26" s="166" t="s">
        <v>58</v>
      </c>
      <c r="I26" s="166" t="s">
        <v>59</v>
      </c>
      <c r="J26" s="166" t="s">
        <v>58</v>
      </c>
      <c r="K26" s="166" t="s">
        <v>59</v>
      </c>
    </row>
    <row r="27" spans="1:11" x14ac:dyDescent="0.15">
      <c r="A27" s="166" t="str">
        <f>IF(連結実質赤字比率に係る赤字・黒字の構成分析!C$43="",NA(),連結実質赤字比率に係る赤字・黒字の構成分析!C$43)</f>
        <v>その他会計（黒字）</v>
      </c>
      <c r="B27" s="166" t="e">
        <f>IF(ROUND(VALUE(SUBSTITUTE(連結実質赤字比率に係る赤字・黒字の構成分析!F$43,"▲", "-")), 2) &lt; 0, ABS(ROUND(VALUE(SUBSTITUTE(連結実質赤字比率に係る赤字・黒字の構成分析!F$43,"▲", "-")), 2)), NA())</f>
        <v>#N/A</v>
      </c>
      <c r="C27" s="166">
        <f>IF(ROUND(VALUE(SUBSTITUTE(連結実質赤字比率に係る赤字・黒字の構成分析!F$43,"▲", "-")), 2) &gt;= 0, ABS(ROUND(VALUE(SUBSTITUTE(連結実質赤字比率に係る赤字・黒字の構成分析!F$43,"▲", "-")), 2)), NA())</f>
        <v>0.02</v>
      </c>
      <c r="D27" s="166" t="e">
        <f>IF(ROUND(VALUE(SUBSTITUTE(連結実質赤字比率に係る赤字・黒字の構成分析!G$43,"▲", "-")), 2) &lt; 0, ABS(ROUND(VALUE(SUBSTITUTE(連結実質赤字比率に係る赤字・黒字の構成分析!G$43,"▲", "-")), 2)), NA())</f>
        <v>#N/A</v>
      </c>
      <c r="E27" s="166">
        <f>IF(ROUND(VALUE(SUBSTITUTE(連結実質赤字比率に係る赤字・黒字の構成分析!G$43,"▲", "-")), 2) &gt;= 0, ABS(ROUND(VALUE(SUBSTITUTE(連結実質赤字比率に係る赤字・黒字の構成分析!G$43,"▲", "-")), 2)), NA())</f>
        <v>0.08</v>
      </c>
      <c r="F27" s="166" t="e">
        <f>IF(ROUND(VALUE(SUBSTITUTE(連結実質赤字比率に係る赤字・黒字の構成分析!H$43,"▲", "-")), 2) &lt; 0, ABS(ROUND(VALUE(SUBSTITUTE(連結実質赤字比率に係る赤字・黒字の構成分析!H$43,"▲", "-")), 2)), NA())</f>
        <v>#N/A</v>
      </c>
      <c r="G27" s="166">
        <f>IF(ROUND(VALUE(SUBSTITUTE(連結実質赤字比率に係る赤字・黒字の構成分析!H$43,"▲", "-")), 2) &gt;= 0, ABS(ROUND(VALUE(SUBSTITUTE(連結実質赤字比率に係る赤字・黒字の構成分析!H$43,"▲", "-")), 2)), NA())</f>
        <v>0.03</v>
      </c>
      <c r="H27" s="166" t="e">
        <f>IF(ROUND(VALUE(SUBSTITUTE(連結実質赤字比率に係る赤字・黒字の構成分析!I$43,"▲", "-")), 2) &lt; 0, ABS(ROUND(VALUE(SUBSTITUTE(連結実質赤字比率に係る赤字・黒字の構成分析!I$43,"▲", "-")), 2)), NA())</f>
        <v>#N/A</v>
      </c>
      <c r="I27" s="166">
        <f>IF(ROUND(VALUE(SUBSTITUTE(連結実質赤字比率に係る赤字・黒字の構成分析!I$43,"▲", "-")), 2) &gt;= 0, ABS(ROUND(VALUE(SUBSTITUTE(連結実質赤字比率に係る赤字・黒字の構成分析!I$43,"▲", "-")), 2)), NA())</f>
        <v>0.02</v>
      </c>
      <c r="J27" s="166" t="e">
        <f>IF(ROUND(VALUE(SUBSTITUTE(連結実質赤字比率に係る赤字・黒字の構成分析!J$43,"▲", "-")), 2) &lt; 0, ABS(ROUND(VALUE(SUBSTITUTE(連結実質赤字比率に係る赤字・黒字の構成分析!J$43,"▲", "-")), 2)), NA())</f>
        <v>#N/A</v>
      </c>
      <c r="K27" s="166">
        <f>IF(ROUND(VALUE(SUBSTITUTE(連結実質赤字比率に係る赤字・黒字の構成分析!J$43,"▲", "-")), 2) &gt;= 0, ABS(ROUND(VALUE(SUBSTITUTE(連結実質赤字比率に係る赤字・黒字の構成分析!J$43,"▲", "-")), 2)), NA())</f>
        <v>0.01</v>
      </c>
    </row>
    <row r="28" spans="1:11" x14ac:dyDescent="0.15">
      <c r="A28" s="166" t="str">
        <f>IF(連結実質赤字比率に係る赤字・黒字の構成分析!C$42="",NA(),連結実質赤字比率に係る赤字・黒字の構成分析!C$42)</f>
        <v>その他会計（赤字）</v>
      </c>
      <c r="B28" s="166" t="e">
        <f>IF(ROUND(VALUE(SUBSTITUTE(連結実質赤字比率に係る赤字・黒字の構成分析!F$42,"▲", "-")), 2) &lt; 0, ABS(ROUND(VALUE(SUBSTITUTE(連結実質赤字比率に係る赤字・黒字の構成分析!F$42,"▲", "-")), 2)), NA())</f>
        <v>#VALUE!</v>
      </c>
      <c r="C28" s="166" t="e">
        <f>IF(ROUND(VALUE(SUBSTITUTE(連結実質赤字比率に係る赤字・黒字の構成分析!F$42,"▲", "-")), 2) &gt;= 0, ABS(ROUND(VALUE(SUBSTITUTE(連結実質赤字比率に係る赤字・黒字の構成分析!F$42,"▲", "-")), 2)), NA())</f>
        <v>#VALUE!</v>
      </c>
      <c r="D28" s="166" t="e">
        <f>IF(ROUND(VALUE(SUBSTITUTE(連結実質赤字比率に係る赤字・黒字の構成分析!G$42,"▲", "-")), 2) &lt; 0, ABS(ROUND(VALUE(SUBSTITUTE(連結実質赤字比率に係る赤字・黒字の構成分析!G$42,"▲", "-")), 2)), NA())</f>
        <v>#VALUE!</v>
      </c>
      <c r="E28" s="166" t="e">
        <f>IF(ROUND(VALUE(SUBSTITUTE(連結実質赤字比率に係る赤字・黒字の構成分析!G$42,"▲", "-")), 2) &gt;= 0, ABS(ROUND(VALUE(SUBSTITUTE(連結実質赤字比率に係る赤字・黒字の構成分析!G$42,"▲", "-")), 2)), NA())</f>
        <v>#VALUE!</v>
      </c>
      <c r="F28" s="166" t="e">
        <f>IF(ROUND(VALUE(SUBSTITUTE(連結実質赤字比率に係る赤字・黒字の構成分析!H$42,"▲", "-")), 2) &lt; 0, ABS(ROUND(VALUE(SUBSTITUTE(連結実質赤字比率に係る赤字・黒字の構成分析!H$42,"▲", "-")), 2)), NA())</f>
        <v>#VALUE!</v>
      </c>
      <c r="G28" s="166" t="e">
        <f>IF(ROUND(VALUE(SUBSTITUTE(連結実質赤字比率に係る赤字・黒字の構成分析!H$42,"▲", "-")), 2) &gt;= 0, ABS(ROUND(VALUE(SUBSTITUTE(連結実質赤字比率に係る赤字・黒字の構成分析!H$42,"▲", "-")), 2)), NA())</f>
        <v>#VALUE!</v>
      </c>
      <c r="H28" s="166" t="e">
        <f>IF(ROUND(VALUE(SUBSTITUTE(連結実質赤字比率に係る赤字・黒字の構成分析!I$42,"▲", "-")), 2) &lt; 0, ABS(ROUND(VALUE(SUBSTITUTE(連結実質赤字比率に係る赤字・黒字の構成分析!I$42,"▲", "-")), 2)), NA())</f>
        <v>#VALUE!</v>
      </c>
      <c r="I28" s="166" t="e">
        <f>IF(ROUND(VALUE(SUBSTITUTE(連結実質赤字比率に係る赤字・黒字の構成分析!I$42,"▲", "-")), 2) &gt;= 0, ABS(ROUND(VALUE(SUBSTITUTE(連結実質赤字比率に係る赤字・黒字の構成分析!I$42,"▲", "-")), 2)), NA())</f>
        <v>#VALUE!</v>
      </c>
      <c r="J28" s="166" t="e">
        <f>IF(ROUND(VALUE(SUBSTITUTE(連結実質赤字比率に係る赤字・黒字の構成分析!J$42,"▲", "-")), 2) &lt; 0, ABS(ROUND(VALUE(SUBSTITUTE(連結実質赤字比率に係る赤字・黒字の構成分析!J$42,"▲", "-")), 2)), NA())</f>
        <v>#VALUE!</v>
      </c>
      <c r="K28" s="166" t="e">
        <f>IF(ROUND(VALUE(SUBSTITUTE(連結実質赤字比率に係る赤字・黒字の構成分析!J$42,"▲", "-")), 2) &gt;= 0, ABS(ROUND(VALUE(SUBSTITUTE(連結実質赤字比率に係る赤字・黒字の構成分析!J$42,"▲", "-")), 2)), NA())</f>
        <v>#VALUE!</v>
      </c>
    </row>
    <row r="29" spans="1:11" x14ac:dyDescent="0.15">
      <c r="A29" s="166" t="str">
        <f>IF(連結実質赤字比率に係る赤字・黒字の構成分析!C$41="",NA(),連結実質赤字比率に係る赤字・黒字の構成分析!C$41)</f>
        <v>平内町漁業集落環境整備事業特別会計</v>
      </c>
      <c r="B29" s="166" t="e">
        <f>IF(ROUND(VALUE(SUBSTITUTE(連結実質赤字比率に係る赤字・黒字の構成分析!F$41,"▲", "-")), 2) &lt; 0, ABS(ROUND(VALUE(SUBSTITUTE(連結実質赤字比率に係る赤字・黒字の構成分析!F$41,"▲", "-")), 2)), NA())</f>
        <v>#N/A</v>
      </c>
      <c r="C29" s="166">
        <f>IF(ROUND(VALUE(SUBSTITUTE(連結実質赤字比率に係る赤字・黒字の構成分析!F$41,"▲", "-")), 2) &gt;= 0, ABS(ROUND(VALUE(SUBSTITUTE(連結実質赤字比率に係る赤字・黒字の構成分析!F$41,"▲", "-")), 2)), NA())</f>
        <v>0.01</v>
      </c>
      <c r="D29" s="166" t="e">
        <f>IF(ROUND(VALUE(SUBSTITUTE(連結実質赤字比率に係る赤字・黒字の構成分析!G$41,"▲", "-")), 2) &lt; 0, ABS(ROUND(VALUE(SUBSTITUTE(連結実質赤字比率に係る赤字・黒字の構成分析!G$41,"▲", "-")), 2)), NA())</f>
        <v>#N/A</v>
      </c>
      <c r="E29" s="166">
        <f>IF(ROUND(VALUE(SUBSTITUTE(連結実質赤字比率に係る赤字・黒字の構成分析!G$41,"▲", "-")), 2) &gt;= 0, ABS(ROUND(VALUE(SUBSTITUTE(連結実質赤字比率に係る赤字・黒字の構成分析!G$41,"▲", "-")), 2)), NA())</f>
        <v>0</v>
      </c>
      <c r="F29" s="166" t="e">
        <f>IF(ROUND(VALUE(SUBSTITUTE(連結実質赤字比率に係る赤字・黒字の構成分析!H$41,"▲", "-")), 2) &lt; 0, ABS(ROUND(VALUE(SUBSTITUTE(連結実質赤字比率に係る赤字・黒字の構成分析!H$41,"▲", "-")), 2)), NA())</f>
        <v>#N/A</v>
      </c>
      <c r="G29" s="166">
        <f>IF(ROUND(VALUE(SUBSTITUTE(連結実質赤字比率に係る赤字・黒字の構成分析!H$41,"▲", "-")), 2) &gt;= 0, ABS(ROUND(VALUE(SUBSTITUTE(連結実質赤字比率に係る赤字・黒字の構成分析!H$41,"▲", "-")), 2)), NA())</f>
        <v>0.01</v>
      </c>
      <c r="H29" s="166" t="e">
        <f>IF(ROUND(VALUE(SUBSTITUTE(連結実質赤字比率に係る赤字・黒字の構成分析!I$41,"▲", "-")), 2) &lt; 0, ABS(ROUND(VALUE(SUBSTITUTE(連結実質赤字比率に係る赤字・黒字の構成分析!I$41,"▲", "-")), 2)), NA())</f>
        <v>#N/A</v>
      </c>
      <c r="I29" s="166">
        <f>IF(ROUND(VALUE(SUBSTITUTE(連結実質赤字比率に係る赤字・黒字の構成分析!I$41,"▲", "-")), 2) &gt;= 0, ABS(ROUND(VALUE(SUBSTITUTE(連結実質赤字比率に係る赤字・黒字の構成分析!I$41,"▲", "-")), 2)), NA())</f>
        <v>0.01</v>
      </c>
      <c r="J29" s="166" t="e">
        <f>IF(ROUND(VALUE(SUBSTITUTE(連結実質赤字比率に係る赤字・黒字の構成分析!J$41,"▲", "-")), 2) &lt; 0, ABS(ROUND(VALUE(SUBSTITUTE(連結実質赤字比率に係る赤字・黒字の構成分析!J$41,"▲", "-")), 2)), NA())</f>
        <v>#N/A</v>
      </c>
      <c r="K29" s="166">
        <f>IF(ROUND(VALUE(SUBSTITUTE(連結実質赤字比率に係る赤字・黒字の構成分析!J$41,"▲", "-")), 2) &gt;= 0, ABS(ROUND(VALUE(SUBSTITUTE(連結実質赤字比率に係る赤字・黒字の構成分析!J$41,"▲", "-")), 2)), NA())</f>
        <v>0.02</v>
      </c>
    </row>
    <row r="30" spans="1:11" x14ac:dyDescent="0.15">
      <c r="A30" s="166" t="str">
        <f>IF(連結実質赤字比率に係る赤字・黒字の構成分析!C$40="",NA(),連結実質赤字比率に係る赤字・黒字の構成分析!C$40)</f>
        <v>平内町農業集落排水事業特別会計</v>
      </c>
      <c r="B30" s="166" t="e">
        <f>IF(ROUND(VALUE(SUBSTITUTE(連結実質赤字比率に係る赤字・黒字の構成分析!F$40,"▲", "-")), 2) &lt; 0, ABS(ROUND(VALUE(SUBSTITUTE(連結実質赤字比率に係る赤字・黒字の構成分析!F$40,"▲", "-")), 2)), NA())</f>
        <v>#N/A</v>
      </c>
      <c r="C30" s="166">
        <f>IF(ROUND(VALUE(SUBSTITUTE(連結実質赤字比率に係る赤字・黒字の構成分析!F$40,"▲", "-")), 2) &gt;= 0, ABS(ROUND(VALUE(SUBSTITUTE(連結実質赤字比率に係る赤字・黒字の構成分析!F$40,"▲", "-")), 2)), NA())</f>
        <v>0.01</v>
      </c>
      <c r="D30" s="166" t="e">
        <f>IF(ROUND(VALUE(SUBSTITUTE(連結実質赤字比率に係る赤字・黒字の構成分析!G$40,"▲", "-")), 2) &lt; 0, ABS(ROUND(VALUE(SUBSTITUTE(連結実質赤字比率に係る赤字・黒字の構成分析!G$40,"▲", "-")), 2)), NA())</f>
        <v>#N/A</v>
      </c>
      <c r="E30" s="166">
        <f>IF(ROUND(VALUE(SUBSTITUTE(連結実質赤字比率に係る赤字・黒字の構成分析!G$40,"▲", "-")), 2) &gt;= 0, ABS(ROUND(VALUE(SUBSTITUTE(連結実質赤字比率に係る赤字・黒字の構成分析!G$40,"▲", "-")), 2)), NA())</f>
        <v>0.01</v>
      </c>
      <c r="F30" s="166" t="e">
        <f>IF(ROUND(VALUE(SUBSTITUTE(連結実質赤字比率に係る赤字・黒字の構成分析!H$40,"▲", "-")), 2) &lt; 0, ABS(ROUND(VALUE(SUBSTITUTE(連結実質赤字比率に係る赤字・黒字の構成分析!H$40,"▲", "-")), 2)), NA())</f>
        <v>#N/A</v>
      </c>
      <c r="G30" s="166">
        <f>IF(ROUND(VALUE(SUBSTITUTE(連結実質赤字比率に係る赤字・黒字の構成分析!H$40,"▲", "-")), 2) &gt;= 0, ABS(ROUND(VALUE(SUBSTITUTE(連結実質赤字比率に係る赤字・黒字の構成分析!H$40,"▲", "-")), 2)), NA())</f>
        <v>0.01</v>
      </c>
      <c r="H30" s="166" t="e">
        <f>IF(ROUND(VALUE(SUBSTITUTE(連結実質赤字比率に係る赤字・黒字の構成分析!I$40,"▲", "-")), 2) &lt; 0, ABS(ROUND(VALUE(SUBSTITUTE(連結実質赤字比率に係る赤字・黒字の構成分析!I$40,"▲", "-")), 2)), NA())</f>
        <v>#N/A</v>
      </c>
      <c r="I30" s="166">
        <f>IF(ROUND(VALUE(SUBSTITUTE(連結実質赤字比率に係る赤字・黒字の構成分析!I$40,"▲", "-")), 2) &gt;= 0, ABS(ROUND(VALUE(SUBSTITUTE(連結実質赤字比率に係る赤字・黒字の構成分析!I$40,"▲", "-")), 2)), NA())</f>
        <v>0.01</v>
      </c>
      <c r="J30" s="166" t="e">
        <f>IF(ROUND(VALUE(SUBSTITUTE(連結実質赤字比率に係る赤字・黒字の構成分析!J$40,"▲", "-")), 2) &lt; 0, ABS(ROUND(VALUE(SUBSTITUTE(連結実質赤字比率に係る赤字・黒字の構成分析!J$40,"▲", "-")), 2)), NA())</f>
        <v>#N/A</v>
      </c>
      <c r="K30" s="166">
        <f>IF(ROUND(VALUE(SUBSTITUTE(連結実質赤字比率に係る赤字・黒字の構成分析!J$40,"▲", "-")), 2) &gt;= 0, ABS(ROUND(VALUE(SUBSTITUTE(連結実質赤字比率に係る赤字・黒字の構成分析!J$40,"▲", "-")), 2)), NA())</f>
        <v>0.03</v>
      </c>
    </row>
    <row r="31" spans="1:11" x14ac:dyDescent="0.15">
      <c r="A31" s="166" t="str">
        <f>IF(連結実質赤字比率に係る赤字・黒字の構成分析!C$39="",NA(),連結実質赤字比率に係る赤字・黒字の構成分析!C$39)</f>
        <v>平内町後期高齢者医療特別会計</v>
      </c>
      <c r="B31" s="166" t="e">
        <f>IF(ROUND(VALUE(SUBSTITUTE(連結実質赤字比率に係る赤字・黒字の構成分析!F$39,"▲", "-")), 2) &lt; 0, ABS(ROUND(VALUE(SUBSTITUTE(連結実質赤字比率に係る赤字・黒字の構成分析!F$39,"▲", "-")), 2)), NA())</f>
        <v>#N/A</v>
      </c>
      <c r="C31" s="166">
        <f>IF(ROUND(VALUE(SUBSTITUTE(連結実質赤字比率に係る赤字・黒字の構成分析!F$39,"▲", "-")), 2) &gt;= 0, ABS(ROUND(VALUE(SUBSTITUTE(連結実質赤字比率に係る赤字・黒字の構成分析!F$39,"▲", "-")), 2)), NA())</f>
        <v>0.01</v>
      </c>
      <c r="D31" s="166" t="e">
        <f>IF(ROUND(VALUE(SUBSTITUTE(連結実質赤字比率に係る赤字・黒字の構成分析!G$39,"▲", "-")), 2) &lt; 0, ABS(ROUND(VALUE(SUBSTITUTE(連結実質赤字比率に係る赤字・黒字の構成分析!G$39,"▲", "-")), 2)), NA())</f>
        <v>#N/A</v>
      </c>
      <c r="E31" s="166">
        <f>IF(ROUND(VALUE(SUBSTITUTE(連結実質赤字比率に係る赤字・黒字の構成分析!G$39,"▲", "-")), 2) &gt;= 0, ABS(ROUND(VALUE(SUBSTITUTE(連結実質赤字比率に係る赤字・黒字の構成分析!G$39,"▲", "-")), 2)), NA())</f>
        <v>0.01</v>
      </c>
      <c r="F31" s="166" t="e">
        <f>IF(ROUND(VALUE(SUBSTITUTE(連結実質赤字比率に係る赤字・黒字の構成分析!H$39,"▲", "-")), 2) &lt; 0, ABS(ROUND(VALUE(SUBSTITUTE(連結実質赤字比率に係る赤字・黒字の構成分析!H$39,"▲", "-")), 2)), NA())</f>
        <v>#N/A</v>
      </c>
      <c r="G31" s="166">
        <f>IF(ROUND(VALUE(SUBSTITUTE(連結実質赤字比率に係る赤字・黒字の構成分析!H$39,"▲", "-")), 2) &gt;= 0, ABS(ROUND(VALUE(SUBSTITUTE(連結実質赤字比率に係る赤字・黒字の構成分析!H$39,"▲", "-")), 2)), NA())</f>
        <v>0.08</v>
      </c>
      <c r="H31" s="166" t="e">
        <f>IF(ROUND(VALUE(SUBSTITUTE(連結実質赤字比率に係る赤字・黒字の構成分析!I$39,"▲", "-")), 2) &lt; 0, ABS(ROUND(VALUE(SUBSTITUTE(連結実質赤字比率に係る赤字・黒字の構成分析!I$39,"▲", "-")), 2)), NA())</f>
        <v>#N/A</v>
      </c>
      <c r="I31" s="166">
        <f>IF(ROUND(VALUE(SUBSTITUTE(連結実質赤字比率に係る赤字・黒字の構成分析!I$39,"▲", "-")), 2) &gt;= 0, ABS(ROUND(VALUE(SUBSTITUTE(連結実質赤字比率に係る赤字・黒字の構成分析!I$39,"▲", "-")), 2)), NA())</f>
        <v>0.05</v>
      </c>
      <c r="J31" s="166" t="e">
        <f>IF(ROUND(VALUE(SUBSTITUTE(連結実質赤字比率に係る赤字・黒字の構成分析!J$39,"▲", "-")), 2) &lt; 0, ABS(ROUND(VALUE(SUBSTITUTE(連結実質赤字比率に係る赤字・黒字の構成分析!J$39,"▲", "-")), 2)), NA())</f>
        <v>#N/A</v>
      </c>
      <c r="K31" s="166">
        <f>IF(ROUND(VALUE(SUBSTITUTE(連結実質赤字比率に係る赤字・黒字の構成分析!J$39,"▲", "-")), 2) &gt;= 0, ABS(ROUND(VALUE(SUBSTITUTE(連結実質赤字比率に係る赤字・黒字の構成分析!J$39,"▲", "-")), 2)), NA())</f>
        <v>0.04</v>
      </c>
    </row>
    <row r="32" spans="1:11" x14ac:dyDescent="0.15">
      <c r="A32" s="166" t="str">
        <f>IF(連結実質赤字比率に係る赤字・黒字の構成分析!C$38="",NA(),連結実質赤字比率に係る赤字・黒字の構成分析!C$38)</f>
        <v>平内町介護保険特別会計</v>
      </c>
      <c r="B32" s="166" t="e">
        <f>IF(ROUND(VALUE(SUBSTITUTE(連結実質赤字比率に係る赤字・黒字の構成分析!F$38,"▲", "-")), 2) &lt; 0, ABS(ROUND(VALUE(SUBSTITUTE(連結実質赤字比率に係る赤字・黒字の構成分析!F$38,"▲", "-")), 2)), NA())</f>
        <v>#N/A</v>
      </c>
      <c r="C32" s="166">
        <f>IF(ROUND(VALUE(SUBSTITUTE(連結実質赤字比率に係る赤字・黒字の構成分析!F$38,"▲", "-")), 2) &gt;= 0, ABS(ROUND(VALUE(SUBSTITUTE(連結実質赤字比率に係る赤字・黒字の構成分析!F$38,"▲", "-")), 2)), NA())</f>
        <v>0.76</v>
      </c>
      <c r="D32" s="166" t="e">
        <f>IF(ROUND(VALUE(SUBSTITUTE(連結実質赤字比率に係る赤字・黒字の構成分析!G$38,"▲", "-")), 2) &lt; 0, ABS(ROUND(VALUE(SUBSTITUTE(連結実質赤字比率に係る赤字・黒字の構成分析!G$38,"▲", "-")), 2)), NA())</f>
        <v>#N/A</v>
      </c>
      <c r="E32" s="166">
        <f>IF(ROUND(VALUE(SUBSTITUTE(連結実質赤字比率に係る赤字・黒字の構成分析!G$38,"▲", "-")), 2) &gt;= 0, ABS(ROUND(VALUE(SUBSTITUTE(連結実質赤字比率に係る赤字・黒字の構成分析!G$38,"▲", "-")), 2)), NA())</f>
        <v>0.79</v>
      </c>
      <c r="F32" s="166" t="e">
        <f>IF(ROUND(VALUE(SUBSTITUTE(連結実質赤字比率に係る赤字・黒字の構成分析!H$38,"▲", "-")), 2) &lt; 0, ABS(ROUND(VALUE(SUBSTITUTE(連結実質赤字比率に係る赤字・黒字の構成分析!H$38,"▲", "-")), 2)), NA())</f>
        <v>#N/A</v>
      </c>
      <c r="G32" s="166">
        <f>IF(ROUND(VALUE(SUBSTITUTE(連結実質赤字比率に係る赤字・黒字の構成分析!H$38,"▲", "-")), 2) &gt;= 0, ABS(ROUND(VALUE(SUBSTITUTE(連結実質赤字比率に係る赤字・黒字の構成分析!H$38,"▲", "-")), 2)), NA())</f>
        <v>1.02</v>
      </c>
      <c r="H32" s="166" t="e">
        <f>IF(ROUND(VALUE(SUBSTITUTE(連結実質赤字比率に係る赤字・黒字の構成分析!I$38,"▲", "-")), 2) &lt; 0, ABS(ROUND(VALUE(SUBSTITUTE(連結実質赤字比率に係る赤字・黒字の構成分析!I$38,"▲", "-")), 2)), NA())</f>
        <v>#N/A</v>
      </c>
      <c r="I32" s="166">
        <f>IF(ROUND(VALUE(SUBSTITUTE(連結実質赤字比率に係る赤字・黒字の構成分析!I$38,"▲", "-")), 2) &gt;= 0, ABS(ROUND(VALUE(SUBSTITUTE(連結実質赤字比率に係る赤字・黒字の構成分析!I$38,"▲", "-")), 2)), NA())</f>
        <v>0.3</v>
      </c>
      <c r="J32" s="166" t="e">
        <f>IF(ROUND(VALUE(SUBSTITUTE(連結実質赤字比率に係る赤字・黒字の構成分析!J$38,"▲", "-")), 2) &lt; 0, ABS(ROUND(VALUE(SUBSTITUTE(連結実質赤字比率に係る赤字・黒字の構成分析!J$38,"▲", "-")), 2)), NA())</f>
        <v>#N/A</v>
      </c>
      <c r="K32" s="166">
        <f>IF(ROUND(VALUE(SUBSTITUTE(連結実質赤字比率に係る赤字・黒字の構成分析!J$38,"▲", "-")), 2) &gt;= 0, ABS(ROUND(VALUE(SUBSTITUTE(連結実質赤字比率に係る赤字・黒字の構成分析!J$38,"▲", "-")), 2)), NA())</f>
        <v>0.46</v>
      </c>
    </row>
    <row r="33" spans="1:16" x14ac:dyDescent="0.15">
      <c r="A33" s="166" t="str">
        <f>IF(連結実質赤字比率に係る赤字・黒字の構成分析!C$37="",NA(),連結実質赤字比率に係る赤字・黒字の構成分析!C$37)</f>
        <v>平内町国民健康保険特別会計</v>
      </c>
      <c r="B33" s="166" t="e">
        <f>IF(ROUND(VALUE(SUBSTITUTE(連結実質赤字比率に係る赤字・黒字の構成分析!F$37,"▲", "-")), 2) &lt; 0, ABS(ROUND(VALUE(SUBSTITUTE(連結実質赤字比率に係る赤字・黒字の構成分析!F$37,"▲", "-")), 2)), NA())</f>
        <v>#N/A</v>
      </c>
      <c r="C33" s="166">
        <f>IF(ROUND(VALUE(SUBSTITUTE(連結実質赤字比率に係る赤字・黒字の構成分析!F$37,"▲", "-")), 2) &gt;= 0, ABS(ROUND(VALUE(SUBSTITUTE(連結実質赤字比率に係る赤字・黒字の構成分析!F$37,"▲", "-")), 2)), NA())</f>
        <v>2.02</v>
      </c>
      <c r="D33" s="166" t="e">
        <f>IF(ROUND(VALUE(SUBSTITUTE(連結実質赤字比率に係る赤字・黒字の構成分析!G$37,"▲", "-")), 2) &lt; 0, ABS(ROUND(VALUE(SUBSTITUTE(連結実質赤字比率に係る赤字・黒字の構成分析!G$37,"▲", "-")), 2)), NA())</f>
        <v>#N/A</v>
      </c>
      <c r="E33" s="166">
        <f>IF(ROUND(VALUE(SUBSTITUTE(連結実質赤字比率に係る赤字・黒字の構成分析!G$37,"▲", "-")), 2) &gt;= 0, ABS(ROUND(VALUE(SUBSTITUTE(連結実質赤字比率に係る赤字・黒字の構成分析!G$37,"▲", "-")), 2)), NA())</f>
        <v>2.1</v>
      </c>
      <c r="F33" s="166" t="e">
        <f>IF(ROUND(VALUE(SUBSTITUTE(連結実質赤字比率に係る赤字・黒字の構成分析!H$37,"▲", "-")), 2) &lt; 0, ABS(ROUND(VALUE(SUBSTITUTE(連結実質赤字比率に係る赤字・黒字の構成分析!H$37,"▲", "-")), 2)), NA())</f>
        <v>#N/A</v>
      </c>
      <c r="G33" s="166">
        <f>IF(ROUND(VALUE(SUBSTITUTE(連結実質赤字比率に係る赤字・黒字の構成分析!H$37,"▲", "-")), 2) &gt;= 0, ABS(ROUND(VALUE(SUBSTITUTE(連結実質赤字比率に係る赤字・黒字の構成分析!H$37,"▲", "-")), 2)), NA())</f>
        <v>2.0499999999999998</v>
      </c>
      <c r="H33" s="166" t="e">
        <f>IF(ROUND(VALUE(SUBSTITUTE(連結実質赤字比率に係る赤字・黒字の構成分析!I$37,"▲", "-")), 2) &lt; 0, ABS(ROUND(VALUE(SUBSTITUTE(連結実質赤字比率に係る赤字・黒字の構成分析!I$37,"▲", "-")), 2)), NA())</f>
        <v>#N/A</v>
      </c>
      <c r="I33" s="166">
        <f>IF(ROUND(VALUE(SUBSTITUTE(連結実質赤字比率に係る赤字・黒字の構成分析!I$37,"▲", "-")), 2) &gt;= 0, ABS(ROUND(VALUE(SUBSTITUTE(連結実質赤字比率に係る赤字・黒字の構成分析!I$37,"▲", "-")), 2)), NA())</f>
        <v>2.67</v>
      </c>
      <c r="J33" s="166" t="e">
        <f>IF(ROUND(VALUE(SUBSTITUTE(連結実質赤字比率に係る赤字・黒字の構成分析!J$37,"▲", "-")), 2) &lt; 0, ABS(ROUND(VALUE(SUBSTITUTE(連結実質赤字比率に係る赤字・黒字の構成分析!J$37,"▲", "-")), 2)), NA())</f>
        <v>#N/A</v>
      </c>
      <c r="K33" s="166">
        <f>IF(ROUND(VALUE(SUBSTITUTE(連結実質赤字比率に係る赤字・黒字の構成分析!J$37,"▲", "-")), 2) &gt;= 0, ABS(ROUND(VALUE(SUBSTITUTE(連結実質赤字比率に係る赤字・黒字の構成分析!J$37,"▲", "-")), 2)), NA())</f>
        <v>1.98</v>
      </c>
    </row>
    <row r="34" spans="1:16" x14ac:dyDescent="0.15">
      <c r="A34" s="166" t="str">
        <f>IF(連結実質赤字比率に係る赤字・黒字の構成分析!C$36="",NA(),連結実質赤字比率に係る赤字・黒字の構成分析!C$36)</f>
        <v>平内町水道事業会計</v>
      </c>
      <c r="B34" s="166" t="e">
        <f>IF(ROUND(VALUE(SUBSTITUTE(連結実質赤字比率に係る赤字・黒字の構成分析!F$36,"▲", "-")), 2) &lt; 0, ABS(ROUND(VALUE(SUBSTITUTE(連結実質赤字比率に係る赤字・黒字の構成分析!F$36,"▲", "-")), 2)), NA())</f>
        <v>#N/A</v>
      </c>
      <c r="C34" s="166">
        <f>IF(ROUND(VALUE(SUBSTITUTE(連結実質赤字比率に係る赤字・黒字の構成分析!F$36,"▲", "-")), 2) &gt;= 0, ABS(ROUND(VALUE(SUBSTITUTE(連結実質赤字比率に係る赤字・黒字の構成分析!F$36,"▲", "-")), 2)), NA())</f>
        <v>2.4</v>
      </c>
      <c r="D34" s="166" t="e">
        <f>IF(ROUND(VALUE(SUBSTITUTE(連結実質赤字比率に係る赤字・黒字の構成分析!G$36,"▲", "-")), 2) &lt; 0, ABS(ROUND(VALUE(SUBSTITUTE(連結実質赤字比率に係る赤字・黒字の構成分析!G$36,"▲", "-")), 2)), NA())</f>
        <v>#N/A</v>
      </c>
      <c r="E34" s="166">
        <f>IF(ROUND(VALUE(SUBSTITUTE(連結実質赤字比率に係る赤字・黒字の構成分析!G$36,"▲", "-")), 2) &gt;= 0, ABS(ROUND(VALUE(SUBSTITUTE(連結実質赤字比率に係る赤字・黒字の構成分析!G$36,"▲", "-")), 2)), NA())</f>
        <v>2.2000000000000002</v>
      </c>
      <c r="F34" s="166" t="e">
        <f>IF(ROUND(VALUE(SUBSTITUTE(連結実質赤字比率に係る赤字・黒字の構成分析!H$36,"▲", "-")), 2) &lt; 0, ABS(ROUND(VALUE(SUBSTITUTE(連結実質赤字比率に係る赤字・黒字の構成分析!H$36,"▲", "-")), 2)), NA())</f>
        <v>#N/A</v>
      </c>
      <c r="G34" s="166">
        <f>IF(ROUND(VALUE(SUBSTITUTE(連結実質赤字比率に係る赤字・黒字の構成分析!H$36,"▲", "-")), 2) &gt;= 0, ABS(ROUND(VALUE(SUBSTITUTE(連結実質赤字比率に係る赤字・黒字の構成分析!H$36,"▲", "-")), 2)), NA())</f>
        <v>2.36</v>
      </c>
      <c r="H34" s="166" t="e">
        <f>IF(ROUND(VALUE(SUBSTITUTE(連結実質赤字比率に係る赤字・黒字の構成分析!I$36,"▲", "-")), 2) &lt; 0, ABS(ROUND(VALUE(SUBSTITUTE(連結実質赤字比率に係る赤字・黒字の構成分析!I$36,"▲", "-")), 2)), NA())</f>
        <v>#N/A</v>
      </c>
      <c r="I34" s="166">
        <f>IF(ROUND(VALUE(SUBSTITUTE(連結実質赤字比率に係る赤字・黒字の構成分析!I$36,"▲", "-")), 2) &gt;= 0, ABS(ROUND(VALUE(SUBSTITUTE(連結実質赤字比率に係る赤字・黒字の構成分析!I$36,"▲", "-")), 2)), NA())</f>
        <v>2.69</v>
      </c>
      <c r="J34" s="166" t="e">
        <f>IF(ROUND(VALUE(SUBSTITUTE(連結実質赤字比率に係る赤字・黒字の構成分析!J$36,"▲", "-")), 2) &lt; 0, ABS(ROUND(VALUE(SUBSTITUTE(連結実質赤字比率に係る赤字・黒字の構成分析!J$36,"▲", "-")), 2)), NA())</f>
        <v>#N/A</v>
      </c>
      <c r="K34" s="166">
        <f>IF(ROUND(VALUE(SUBSTITUTE(連結実質赤字比率に係る赤字・黒字の構成分析!J$36,"▲", "-")), 2) &gt;= 0, ABS(ROUND(VALUE(SUBSTITUTE(連結実質赤字比率に係る赤字・黒字の構成分析!J$36,"▲", "-")), 2)), NA())</f>
        <v>3.04</v>
      </c>
    </row>
    <row r="35" spans="1:16" x14ac:dyDescent="0.15">
      <c r="A35" s="166" t="str">
        <f>IF(連結実質赤字比率に係る赤字・黒字の構成分析!C$35="",NA(),連結実質赤字比率に係る赤字・黒字の構成分析!C$35)</f>
        <v>一般会計</v>
      </c>
      <c r="B35" s="166" t="e">
        <f>IF(ROUND(VALUE(SUBSTITUTE(連結実質赤字比率に係る赤字・黒字の構成分析!F$35,"▲", "-")), 2) &lt; 0, ABS(ROUND(VALUE(SUBSTITUTE(連結実質赤字比率に係る赤字・黒字の構成分析!F$35,"▲", "-")), 2)), NA())</f>
        <v>#N/A</v>
      </c>
      <c r="C35" s="166">
        <f>IF(ROUND(VALUE(SUBSTITUTE(連結実質赤字比率に係る赤字・黒字の構成分析!F$35,"▲", "-")), 2) &gt;= 0, ABS(ROUND(VALUE(SUBSTITUTE(連結実質赤字比率に係る赤字・黒字の構成分析!F$35,"▲", "-")), 2)), NA())</f>
        <v>4.1900000000000004</v>
      </c>
      <c r="D35" s="166" t="e">
        <f>IF(ROUND(VALUE(SUBSTITUTE(連結実質赤字比率に係る赤字・黒字の構成分析!G$35,"▲", "-")), 2) &lt; 0, ABS(ROUND(VALUE(SUBSTITUTE(連結実質赤字比率に係る赤字・黒字の構成分析!G$35,"▲", "-")), 2)), NA())</f>
        <v>#N/A</v>
      </c>
      <c r="E35" s="166">
        <f>IF(ROUND(VALUE(SUBSTITUTE(連結実質赤字比率に係る赤字・黒字の構成分析!G$35,"▲", "-")), 2) &gt;= 0, ABS(ROUND(VALUE(SUBSTITUTE(連結実質赤字比率に係る赤字・黒字の構成分析!G$35,"▲", "-")), 2)), NA())</f>
        <v>2.97</v>
      </c>
      <c r="F35" s="166" t="e">
        <f>IF(ROUND(VALUE(SUBSTITUTE(連結実質赤字比率に係る赤字・黒字の構成分析!H$35,"▲", "-")), 2) &lt; 0, ABS(ROUND(VALUE(SUBSTITUTE(連結実質赤字比率に係る赤字・黒字の構成分析!H$35,"▲", "-")), 2)), NA())</f>
        <v>#N/A</v>
      </c>
      <c r="G35" s="166">
        <f>IF(ROUND(VALUE(SUBSTITUTE(連結実質赤字比率に係る赤字・黒字の構成分析!H$35,"▲", "-")), 2) &gt;= 0, ABS(ROUND(VALUE(SUBSTITUTE(連結実質赤字比率に係る赤字・黒字の構成分析!H$35,"▲", "-")), 2)), NA())</f>
        <v>3.93</v>
      </c>
      <c r="H35" s="166" t="e">
        <f>IF(ROUND(VALUE(SUBSTITUTE(連結実質赤字比率に係る赤字・黒字の構成分析!I$35,"▲", "-")), 2) &lt; 0, ABS(ROUND(VALUE(SUBSTITUTE(連結実質赤字比率に係る赤字・黒字の構成分析!I$35,"▲", "-")), 2)), NA())</f>
        <v>#N/A</v>
      </c>
      <c r="I35" s="166">
        <f>IF(ROUND(VALUE(SUBSTITUTE(連結実質赤字比率に係る赤字・黒字の構成分析!I$35,"▲", "-")), 2) &gt;= 0, ABS(ROUND(VALUE(SUBSTITUTE(連結実質赤字比率に係る赤字・黒字の構成分析!I$35,"▲", "-")), 2)), NA())</f>
        <v>3.6</v>
      </c>
      <c r="J35" s="166" t="e">
        <f>IF(ROUND(VALUE(SUBSTITUTE(連結実質赤字比率に係る赤字・黒字の構成分析!J$35,"▲", "-")), 2) &lt; 0, ABS(ROUND(VALUE(SUBSTITUTE(連結実質赤字比率に係る赤字・黒字の構成分析!J$35,"▲", "-")), 2)), NA())</f>
        <v>#N/A</v>
      </c>
      <c r="K35" s="166">
        <f>IF(ROUND(VALUE(SUBSTITUTE(連結実質赤字比率に係る赤字・黒字の構成分析!J$35,"▲", "-")), 2) &gt;= 0, ABS(ROUND(VALUE(SUBSTITUTE(連結実質赤字比率に係る赤字・黒字の構成分析!J$35,"▲", "-")), 2)), NA())</f>
        <v>3.64</v>
      </c>
    </row>
    <row r="36" spans="1:16" x14ac:dyDescent="0.15">
      <c r="A36" s="166" t="str">
        <f>IF(連結実質赤字比率に係る赤字・黒字の構成分析!C$34="",NA(),連結実質赤字比率に係る赤字・黒字の構成分析!C$34)</f>
        <v>平内町国民健康保険平内中央病院事業会計</v>
      </c>
      <c r="B36" s="166" t="e">
        <f>IF(ROUND(VALUE(SUBSTITUTE(連結実質赤字比率に係る赤字・黒字の構成分析!F$34,"▲", "-")), 2) &lt; 0, ABS(ROUND(VALUE(SUBSTITUTE(連結実質赤字比率に係る赤字・黒字の構成分析!F$34,"▲", "-")), 2)), NA())</f>
        <v>#N/A</v>
      </c>
      <c r="C36" s="166">
        <f>IF(ROUND(VALUE(SUBSTITUTE(連結実質赤字比率に係る赤字・黒字の構成分析!F$34,"▲", "-")), 2) &gt;= 0, ABS(ROUND(VALUE(SUBSTITUTE(連結実質赤字比率に係る赤字・黒字の構成分析!F$34,"▲", "-")), 2)), NA())</f>
        <v>3.33</v>
      </c>
      <c r="D36" s="166" t="e">
        <f>IF(ROUND(VALUE(SUBSTITUTE(連結実質赤字比率に係る赤字・黒字の構成分析!G$34,"▲", "-")), 2) &lt; 0, ABS(ROUND(VALUE(SUBSTITUTE(連結実質赤字比率に係る赤字・黒字の構成分析!G$34,"▲", "-")), 2)), NA())</f>
        <v>#N/A</v>
      </c>
      <c r="E36" s="166">
        <f>IF(ROUND(VALUE(SUBSTITUTE(連結実質赤字比率に係る赤字・黒字の構成分析!G$34,"▲", "-")), 2) &gt;= 0, ABS(ROUND(VALUE(SUBSTITUTE(連結実質赤字比率に係る赤字・黒字の構成分析!G$34,"▲", "-")), 2)), NA())</f>
        <v>3.49</v>
      </c>
      <c r="F36" s="166" t="e">
        <f>IF(ROUND(VALUE(SUBSTITUTE(連結実質赤字比率に係る赤字・黒字の構成分析!H$34,"▲", "-")), 2) &lt; 0, ABS(ROUND(VALUE(SUBSTITUTE(連結実質赤字比率に係る赤字・黒字の構成分析!H$34,"▲", "-")), 2)), NA())</f>
        <v>#N/A</v>
      </c>
      <c r="G36" s="166">
        <f>IF(ROUND(VALUE(SUBSTITUTE(連結実質赤字比率に係る赤字・黒字の構成分析!H$34,"▲", "-")), 2) &gt;= 0, ABS(ROUND(VALUE(SUBSTITUTE(連結実質赤字比率に係る赤字・黒字の構成分析!H$34,"▲", "-")), 2)), NA())</f>
        <v>3.64</v>
      </c>
      <c r="H36" s="166" t="e">
        <f>IF(ROUND(VALUE(SUBSTITUTE(連結実質赤字比率に係る赤字・黒字の構成分析!I$34,"▲", "-")), 2) &lt; 0, ABS(ROUND(VALUE(SUBSTITUTE(連結実質赤字比率に係る赤字・黒字の構成分析!I$34,"▲", "-")), 2)), NA())</f>
        <v>#N/A</v>
      </c>
      <c r="I36" s="166">
        <f>IF(ROUND(VALUE(SUBSTITUTE(連結実質赤字比率に係る赤字・黒字の構成分析!I$34,"▲", "-")), 2) &gt;= 0, ABS(ROUND(VALUE(SUBSTITUTE(連結実質赤字比率に係る赤字・黒字の構成分析!I$34,"▲", "-")), 2)), NA())</f>
        <v>3.67</v>
      </c>
      <c r="J36" s="166" t="e">
        <f>IF(ROUND(VALUE(SUBSTITUTE(連結実質赤字比率に係る赤字・黒字の構成分析!J$34,"▲", "-")), 2) &lt; 0, ABS(ROUND(VALUE(SUBSTITUTE(連結実質赤字比率に係る赤字・黒字の構成分析!J$34,"▲", "-")), 2)), NA())</f>
        <v>#N/A</v>
      </c>
      <c r="K36" s="166">
        <f>IF(ROUND(VALUE(SUBSTITUTE(連結実質赤字比率に係る赤字・黒字の構成分析!J$34,"▲", "-")), 2) &gt;= 0, ABS(ROUND(VALUE(SUBSTITUTE(連結実質赤字比率に係る赤字・黒字の構成分析!J$34,"▲", "-")), 2)), NA())</f>
        <v>3.68</v>
      </c>
    </row>
    <row r="39" spans="1:16" x14ac:dyDescent="0.15">
      <c r="A39" s="139" t="s">
        <v>60</v>
      </c>
    </row>
    <row r="40" spans="1:16" x14ac:dyDescent="0.15">
      <c r="A40" s="167"/>
      <c r="B40" s="167" t="str">
        <f>'実質公債費比率（分子）の構造'!K$44</f>
        <v>H29</v>
      </c>
      <c r="C40" s="167"/>
      <c r="D40" s="167"/>
      <c r="E40" s="167" t="str">
        <f>'実質公債費比率（分子）の構造'!L$44</f>
        <v>H30</v>
      </c>
      <c r="F40" s="167"/>
      <c r="G40" s="167"/>
      <c r="H40" s="167" t="str">
        <f>'実質公債費比率（分子）の構造'!M$44</f>
        <v>R01</v>
      </c>
      <c r="I40" s="167"/>
      <c r="J40" s="167"/>
      <c r="K40" s="167" t="str">
        <f>'実質公債費比率（分子）の構造'!N$44</f>
        <v>R02</v>
      </c>
      <c r="L40" s="167"/>
      <c r="M40" s="167"/>
      <c r="N40" s="167" t="str">
        <f>'実質公債費比率（分子）の構造'!O$44</f>
        <v>R03</v>
      </c>
      <c r="O40" s="167"/>
      <c r="P40" s="167"/>
    </row>
    <row r="41" spans="1:16" x14ac:dyDescent="0.15">
      <c r="A41" s="167"/>
      <c r="B41" s="167" t="s">
        <v>61</v>
      </c>
      <c r="C41" s="167"/>
      <c r="D41" s="167" t="s">
        <v>62</v>
      </c>
      <c r="E41" s="167" t="s">
        <v>61</v>
      </c>
      <c r="F41" s="167"/>
      <c r="G41" s="167" t="s">
        <v>62</v>
      </c>
      <c r="H41" s="167" t="s">
        <v>61</v>
      </c>
      <c r="I41" s="167"/>
      <c r="J41" s="167" t="s">
        <v>62</v>
      </c>
      <c r="K41" s="167" t="s">
        <v>61</v>
      </c>
      <c r="L41" s="167"/>
      <c r="M41" s="167" t="s">
        <v>62</v>
      </c>
      <c r="N41" s="167" t="s">
        <v>61</v>
      </c>
      <c r="O41" s="167"/>
      <c r="P41" s="167" t="s">
        <v>62</v>
      </c>
    </row>
    <row r="42" spans="1:16" x14ac:dyDescent="0.15">
      <c r="A42" s="167" t="s">
        <v>63</v>
      </c>
      <c r="B42" s="167"/>
      <c r="C42" s="167"/>
      <c r="D42" s="167">
        <f>'実質公債費比率（分子）の構造'!K$52</f>
        <v>603</v>
      </c>
      <c r="E42" s="167"/>
      <c r="F42" s="167"/>
      <c r="G42" s="167">
        <f>'実質公債費比率（分子）の構造'!L$52</f>
        <v>600</v>
      </c>
      <c r="H42" s="167"/>
      <c r="I42" s="167"/>
      <c r="J42" s="167">
        <f>'実質公債費比率（分子）の構造'!M$52</f>
        <v>583</v>
      </c>
      <c r="K42" s="167"/>
      <c r="L42" s="167"/>
      <c r="M42" s="167">
        <f>'実質公債費比率（分子）の構造'!N$52</f>
        <v>574</v>
      </c>
      <c r="N42" s="167"/>
      <c r="O42" s="167"/>
      <c r="P42" s="167">
        <f>'実質公債費比率（分子）の構造'!O$52</f>
        <v>596</v>
      </c>
    </row>
    <row r="43" spans="1:16" x14ac:dyDescent="0.15">
      <c r="A43" s="167" t="s">
        <v>64</v>
      </c>
      <c r="B43" s="167">
        <f>'実質公債費比率（分子）の構造'!K$51</f>
        <v>0</v>
      </c>
      <c r="C43" s="167"/>
      <c r="D43" s="167"/>
      <c r="E43" s="167">
        <f>'実質公債費比率（分子）の構造'!L$51</f>
        <v>0</v>
      </c>
      <c r="F43" s="167"/>
      <c r="G43" s="167"/>
      <c r="H43" s="167">
        <f>'実質公債費比率（分子）の構造'!M$51</f>
        <v>0</v>
      </c>
      <c r="I43" s="167"/>
      <c r="J43" s="167"/>
      <c r="K43" s="167">
        <f>'実質公債費比率（分子）の構造'!N$51</f>
        <v>0</v>
      </c>
      <c r="L43" s="167"/>
      <c r="M43" s="167"/>
      <c r="N43" s="167">
        <f>'実質公債費比率（分子）の構造'!O$51</f>
        <v>0</v>
      </c>
      <c r="O43" s="167"/>
      <c r="P43" s="167"/>
    </row>
    <row r="44" spans="1:16" x14ac:dyDescent="0.15">
      <c r="A44" s="167" t="s">
        <v>65</v>
      </c>
      <c r="B44" s="167" t="str">
        <f>'実質公債費比率（分子）の構造'!K$50</f>
        <v>-</v>
      </c>
      <c r="C44" s="167"/>
      <c r="D44" s="167"/>
      <c r="E44" s="167" t="str">
        <f>'実質公債費比率（分子）の構造'!L$50</f>
        <v>-</v>
      </c>
      <c r="F44" s="167"/>
      <c r="G44" s="167"/>
      <c r="H44" s="167" t="str">
        <f>'実質公債費比率（分子）の構造'!M$50</f>
        <v>-</v>
      </c>
      <c r="I44" s="167"/>
      <c r="J44" s="167"/>
      <c r="K44" s="167" t="str">
        <f>'実質公債費比率（分子）の構造'!N$50</f>
        <v>-</v>
      </c>
      <c r="L44" s="167"/>
      <c r="M44" s="167"/>
      <c r="N44" s="167" t="str">
        <f>'実質公債費比率（分子）の構造'!O$50</f>
        <v>-</v>
      </c>
      <c r="O44" s="167"/>
      <c r="P44" s="167"/>
    </row>
    <row r="45" spans="1:16" x14ac:dyDescent="0.15">
      <c r="A45" s="167" t="s">
        <v>66</v>
      </c>
      <c r="B45" s="167">
        <f>'実質公債費比率（分子）の構造'!K$49</f>
        <v>15</v>
      </c>
      <c r="C45" s="167"/>
      <c r="D45" s="167"/>
      <c r="E45" s="167">
        <f>'実質公債費比率（分子）の構造'!L$49</f>
        <v>14</v>
      </c>
      <c r="F45" s="167"/>
      <c r="G45" s="167"/>
      <c r="H45" s="167">
        <f>'実質公債費比率（分子）の構造'!M$49</f>
        <v>13</v>
      </c>
      <c r="I45" s="167"/>
      <c r="J45" s="167"/>
      <c r="K45" s="167">
        <f>'実質公債費比率（分子）の構造'!N$49</f>
        <v>16</v>
      </c>
      <c r="L45" s="167"/>
      <c r="M45" s="167"/>
      <c r="N45" s="167">
        <f>'実質公債費比率（分子）の構造'!O$49</f>
        <v>14</v>
      </c>
      <c r="O45" s="167"/>
      <c r="P45" s="167"/>
    </row>
    <row r="46" spans="1:16" x14ac:dyDescent="0.15">
      <c r="A46" s="167" t="s">
        <v>67</v>
      </c>
      <c r="B46" s="167">
        <f>'実質公債費比率（分子）の構造'!K$48</f>
        <v>393</v>
      </c>
      <c r="C46" s="167"/>
      <c r="D46" s="167"/>
      <c r="E46" s="167">
        <f>'実質公債費比率（分子）の構造'!L$48</f>
        <v>408</v>
      </c>
      <c r="F46" s="167"/>
      <c r="G46" s="167"/>
      <c r="H46" s="167">
        <f>'実質公債費比率（分子）の構造'!M$48</f>
        <v>407</v>
      </c>
      <c r="I46" s="167"/>
      <c r="J46" s="167"/>
      <c r="K46" s="167">
        <f>'実質公債費比率（分子）の構造'!N$48</f>
        <v>404</v>
      </c>
      <c r="L46" s="167"/>
      <c r="M46" s="167"/>
      <c r="N46" s="167">
        <f>'実質公債費比率（分子）の構造'!O$48</f>
        <v>419</v>
      </c>
      <c r="O46" s="167"/>
      <c r="P46" s="167"/>
    </row>
    <row r="47" spans="1:16" x14ac:dyDescent="0.15">
      <c r="A47" s="167" t="s">
        <v>68</v>
      </c>
      <c r="B47" s="167" t="str">
        <f>'実質公債費比率（分子）の構造'!K$47</f>
        <v>-</v>
      </c>
      <c r="C47" s="167"/>
      <c r="D47" s="167"/>
      <c r="E47" s="167" t="str">
        <f>'実質公債費比率（分子）の構造'!L$47</f>
        <v>-</v>
      </c>
      <c r="F47" s="167"/>
      <c r="G47" s="167"/>
      <c r="H47" s="167" t="str">
        <f>'実質公債費比率（分子）の構造'!M$47</f>
        <v>-</v>
      </c>
      <c r="I47" s="167"/>
      <c r="J47" s="167"/>
      <c r="K47" s="167" t="str">
        <f>'実質公債費比率（分子）の構造'!N$47</f>
        <v>-</v>
      </c>
      <c r="L47" s="167"/>
      <c r="M47" s="167"/>
      <c r="N47" s="167" t="str">
        <f>'実質公債費比率（分子）の構造'!O$47</f>
        <v>-</v>
      </c>
      <c r="O47" s="167"/>
      <c r="P47" s="167"/>
    </row>
    <row r="48" spans="1:16" x14ac:dyDescent="0.15">
      <c r="A48" s="167" t="s">
        <v>69</v>
      </c>
      <c r="B48" s="167" t="str">
        <f>'実質公債費比率（分子）の構造'!K$46</f>
        <v>-</v>
      </c>
      <c r="C48" s="167"/>
      <c r="D48" s="167"/>
      <c r="E48" s="167" t="str">
        <f>'実質公債費比率（分子）の構造'!L$46</f>
        <v>-</v>
      </c>
      <c r="F48" s="167"/>
      <c r="G48" s="167"/>
      <c r="H48" s="167" t="str">
        <f>'実質公債費比率（分子）の構造'!M$46</f>
        <v>-</v>
      </c>
      <c r="I48" s="167"/>
      <c r="J48" s="167"/>
      <c r="K48" s="167" t="str">
        <f>'実質公債費比率（分子）の構造'!N$46</f>
        <v>-</v>
      </c>
      <c r="L48" s="167"/>
      <c r="M48" s="167"/>
      <c r="N48" s="167" t="str">
        <f>'実質公債費比率（分子）の構造'!O$46</f>
        <v>-</v>
      </c>
      <c r="O48" s="167"/>
      <c r="P48" s="167"/>
    </row>
    <row r="49" spans="1:16" x14ac:dyDescent="0.15">
      <c r="A49" s="167" t="s">
        <v>70</v>
      </c>
      <c r="B49" s="167">
        <f>'実質公債費比率（分子）の構造'!K$45</f>
        <v>591</v>
      </c>
      <c r="C49" s="167"/>
      <c r="D49" s="167"/>
      <c r="E49" s="167">
        <f>'実質公債費比率（分子）の構造'!L$45</f>
        <v>557</v>
      </c>
      <c r="F49" s="167"/>
      <c r="G49" s="167"/>
      <c r="H49" s="167">
        <f>'実質公債費比率（分子）の構造'!M$45</f>
        <v>507</v>
      </c>
      <c r="I49" s="167"/>
      <c r="J49" s="167"/>
      <c r="K49" s="167">
        <f>'実質公債費比率（分子）の構造'!N$45</f>
        <v>492</v>
      </c>
      <c r="L49" s="167"/>
      <c r="M49" s="167"/>
      <c r="N49" s="167">
        <f>'実質公債費比率（分子）の構造'!O$45</f>
        <v>548</v>
      </c>
      <c r="O49" s="167"/>
      <c r="P49" s="167"/>
    </row>
    <row r="50" spans="1:16" x14ac:dyDescent="0.15">
      <c r="A50" s="167" t="s">
        <v>71</v>
      </c>
      <c r="B50" s="167" t="e">
        <f>NA()</f>
        <v>#N/A</v>
      </c>
      <c r="C50" s="167">
        <f>IF(ISNUMBER('実質公債費比率（分子）の構造'!K$53),'実質公債費比率（分子）の構造'!K$53,NA())</f>
        <v>396</v>
      </c>
      <c r="D50" s="167" t="e">
        <f>NA()</f>
        <v>#N/A</v>
      </c>
      <c r="E50" s="167" t="e">
        <f>NA()</f>
        <v>#N/A</v>
      </c>
      <c r="F50" s="167">
        <f>IF(ISNUMBER('実質公債費比率（分子）の構造'!L$53),'実質公債費比率（分子）の構造'!L$53,NA())</f>
        <v>379</v>
      </c>
      <c r="G50" s="167" t="e">
        <f>NA()</f>
        <v>#N/A</v>
      </c>
      <c r="H50" s="167" t="e">
        <f>NA()</f>
        <v>#N/A</v>
      </c>
      <c r="I50" s="167">
        <f>IF(ISNUMBER('実質公債費比率（分子）の構造'!M$53),'実質公債費比率（分子）の構造'!M$53,NA())</f>
        <v>344</v>
      </c>
      <c r="J50" s="167" t="e">
        <f>NA()</f>
        <v>#N/A</v>
      </c>
      <c r="K50" s="167" t="e">
        <f>NA()</f>
        <v>#N/A</v>
      </c>
      <c r="L50" s="167">
        <f>IF(ISNUMBER('実質公債費比率（分子）の構造'!N$53),'実質公債費比率（分子）の構造'!N$53,NA())</f>
        <v>338</v>
      </c>
      <c r="M50" s="167" t="e">
        <f>NA()</f>
        <v>#N/A</v>
      </c>
      <c r="N50" s="167" t="e">
        <f>NA()</f>
        <v>#N/A</v>
      </c>
      <c r="O50" s="167">
        <f>IF(ISNUMBER('実質公債費比率（分子）の構造'!O$53),'実質公債費比率（分子）の構造'!O$53,NA())</f>
        <v>385</v>
      </c>
      <c r="P50" s="167" t="e">
        <f>NA()</f>
        <v>#N/A</v>
      </c>
    </row>
    <row r="53" spans="1:16" x14ac:dyDescent="0.15">
      <c r="A53" s="139" t="s">
        <v>72</v>
      </c>
    </row>
    <row r="54" spans="1:16" x14ac:dyDescent="0.15">
      <c r="A54" s="166"/>
      <c r="B54" s="166" t="str">
        <f>'将来負担比率（分子）の構造'!I$40</f>
        <v>H29</v>
      </c>
      <c r="C54" s="166"/>
      <c r="D54" s="166"/>
      <c r="E54" s="166" t="str">
        <f>'将来負担比率（分子）の構造'!J$40</f>
        <v>H30</v>
      </c>
      <c r="F54" s="166"/>
      <c r="G54" s="166"/>
      <c r="H54" s="166" t="str">
        <f>'将来負担比率（分子）の構造'!K$40</f>
        <v>R01</v>
      </c>
      <c r="I54" s="166"/>
      <c r="J54" s="166"/>
      <c r="K54" s="166" t="str">
        <f>'将来負担比率（分子）の構造'!L$40</f>
        <v>R02</v>
      </c>
      <c r="L54" s="166"/>
      <c r="M54" s="166"/>
      <c r="N54" s="166" t="str">
        <f>'将来負担比率（分子）の構造'!M$40</f>
        <v>R03</v>
      </c>
      <c r="O54" s="166"/>
      <c r="P54" s="166"/>
    </row>
    <row r="55" spans="1:16" x14ac:dyDescent="0.15">
      <c r="A55" s="166"/>
      <c r="B55" s="166" t="s">
        <v>73</v>
      </c>
      <c r="C55" s="166"/>
      <c r="D55" s="166" t="s">
        <v>74</v>
      </c>
      <c r="E55" s="166" t="s">
        <v>73</v>
      </c>
      <c r="F55" s="166"/>
      <c r="G55" s="166" t="s">
        <v>74</v>
      </c>
      <c r="H55" s="166" t="s">
        <v>73</v>
      </c>
      <c r="I55" s="166"/>
      <c r="J55" s="166" t="s">
        <v>74</v>
      </c>
      <c r="K55" s="166" t="s">
        <v>73</v>
      </c>
      <c r="L55" s="166"/>
      <c r="M55" s="166" t="s">
        <v>74</v>
      </c>
      <c r="N55" s="166" t="s">
        <v>73</v>
      </c>
      <c r="O55" s="166"/>
      <c r="P55" s="166" t="s">
        <v>74</v>
      </c>
    </row>
    <row r="56" spans="1:16" x14ac:dyDescent="0.15">
      <c r="A56" s="166" t="s">
        <v>43</v>
      </c>
      <c r="B56" s="166"/>
      <c r="C56" s="166"/>
      <c r="D56" s="166">
        <f>'将来負担比率（分子）の構造'!I$52</f>
        <v>6545</v>
      </c>
      <c r="E56" s="166"/>
      <c r="F56" s="166"/>
      <c r="G56" s="166">
        <f>'将来負担比率（分子）の構造'!J$52</f>
        <v>6539</v>
      </c>
      <c r="H56" s="166"/>
      <c r="I56" s="166"/>
      <c r="J56" s="166">
        <f>'将来負担比率（分子）の構造'!K$52</f>
        <v>6949</v>
      </c>
      <c r="K56" s="166"/>
      <c r="L56" s="166"/>
      <c r="M56" s="166">
        <f>'将来負担比率（分子）の構造'!L$52</f>
        <v>7505</v>
      </c>
      <c r="N56" s="166"/>
      <c r="O56" s="166"/>
      <c r="P56" s="166">
        <f>'将来負担比率（分子）の構造'!M$52</f>
        <v>7425</v>
      </c>
    </row>
    <row r="57" spans="1:16" x14ac:dyDescent="0.15">
      <c r="A57" s="166" t="s">
        <v>42</v>
      </c>
      <c r="B57" s="166"/>
      <c r="C57" s="166"/>
      <c r="D57" s="166" t="str">
        <f>'将来負担比率（分子）の構造'!I$51</f>
        <v>-</v>
      </c>
      <c r="E57" s="166"/>
      <c r="F57" s="166"/>
      <c r="G57" s="166" t="str">
        <f>'将来負担比率（分子）の構造'!J$51</f>
        <v>-</v>
      </c>
      <c r="H57" s="166"/>
      <c r="I57" s="166"/>
      <c r="J57" s="166" t="str">
        <f>'将来負担比率（分子）の構造'!K$51</f>
        <v>-</v>
      </c>
      <c r="K57" s="166"/>
      <c r="L57" s="166"/>
      <c r="M57" s="166" t="str">
        <f>'将来負担比率（分子）の構造'!L$51</f>
        <v>-</v>
      </c>
      <c r="N57" s="166"/>
      <c r="O57" s="166"/>
      <c r="P57" s="166" t="str">
        <f>'将来負担比率（分子）の構造'!M$51</f>
        <v>-</v>
      </c>
    </row>
    <row r="58" spans="1:16" x14ac:dyDescent="0.15">
      <c r="A58" s="166" t="s">
        <v>41</v>
      </c>
      <c r="B58" s="166"/>
      <c r="C58" s="166"/>
      <c r="D58" s="166">
        <f>'将来負担比率（分子）の構造'!I$50</f>
        <v>1643</v>
      </c>
      <c r="E58" s="166"/>
      <c r="F58" s="166"/>
      <c r="G58" s="166">
        <f>'将来負担比率（分子）の構造'!J$50</f>
        <v>1843</v>
      </c>
      <c r="H58" s="166"/>
      <c r="I58" s="166"/>
      <c r="J58" s="166">
        <f>'将来負担比率（分子）の構造'!K$50</f>
        <v>1812</v>
      </c>
      <c r="K58" s="166"/>
      <c r="L58" s="166"/>
      <c r="M58" s="166">
        <f>'将来負担比率（分子）の構造'!L$50</f>
        <v>1753</v>
      </c>
      <c r="N58" s="166"/>
      <c r="O58" s="166"/>
      <c r="P58" s="166">
        <f>'将来負担比率（分子）の構造'!M$50</f>
        <v>2107</v>
      </c>
    </row>
    <row r="59" spans="1:16" x14ac:dyDescent="0.15">
      <c r="A59" s="166" t="s">
        <v>39</v>
      </c>
      <c r="B59" s="166" t="str">
        <f>'将来負担比率（分子）の構造'!I$49</f>
        <v>-</v>
      </c>
      <c r="C59" s="166"/>
      <c r="D59" s="166"/>
      <c r="E59" s="166" t="str">
        <f>'将来負担比率（分子）の構造'!J$49</f>
        <v>-</v>
      </c>
      <c r="F59" s="166"/>
      <c r="G59" s="166"/>
      <c r="H59" s="166" t="str">
        <f>'将来負担比率（分子）の構造'!K$49</f>
        <v>-</v>
      </c>
      <c r="I59" s="166"/>
      <c r="J59" s="166"/>
      <c r="K59" s="166" t="str">
        <f>'将来負担比率（分子）の構造'!L$49</f>
        <v>-</v>
      </c>
      <c r="L59" s="166"/>
      <c r="M59" s="166"/>
      <c r="N59" s="166" t="str">
        <f>'将来負担比率（分子）の構造'!M$49</f>
        <v>-</v>
      </c>
      <c r="O59" s="166"/>
      <c r="P59" s="166"/>
    </row>
    <row r="60" spans="1:16" x14ac:dyDescent="0.15">
      <c r="A60" s="166" t="s">
        <v>38</v>
      </c>
      <c r="B60" s="166" t="str">
        <f>'将来負担比率（分子）の構造'!I$48</f>
        <v>-</v>
      </c>
      <c r="C60" s="166"/>
      <c r="D60" s="166"/>
      <c r="E60" s="166" t="str">
        <f>'将来負担比率（分子）の構造'!J$48</f>
        <v>-</v>
      </c>
      <c r="F60" s="166"/>
      <c r="G60" s="166"/>
      <c r="H60" s="166" t="str">
        <f>'将来負担比率（分子）の構造'!K$48</f>
        <v>-</v>
      </c>
      <c r="I60" s="166"/>
      <c r="J60" s="166"/>
      <c r="K60" s="166" t="str">
        <f>'将来負担比率（分子）の構造'!L$48</f>
        <v>-</v>
      </c>
      <c r="L60" s="166"/>
      <c r="M60" s="166"/>
      <c r="N60" s="166" t="str">
        <f>'将来負担比率（分子）の構造'!M$48</f>
        <v>-</v>
      </c>
      <c r="O60" s="166"/>
      <c r="P60" s="166"/>
    </row>
    <row r="61" spans="1:16" x14ac:dyDescent="0.15">
      <c r="A61" s="166" t="s">
        <v>36</v>
      </c>
      <c r="B61" s="166" t="str">
        <f>'将来負担比率（分子）の構造'!I$46</f>
        <v>-</v>
      </c>
      <c r="C61" s="166"/>
      <c r="D61" s="166"/>
      <c r="E61" s="166" t="str">
        <f>'将来負担比率（分子）の構造'!J$46</f>
        <v>-</v>
      </c>
      <c r="F61" s="166"/>
      <c r="G61" s="166"/>
      <c r="H61" s="166" t="str">
        <f>'将来負担比率（分子）の構造'!K$46</f>
        <v>-</v>
      </c>
      <c r="I61" s="166"/>
      <c r="J61" s="166"/>
      <c r="K61" s="166" t="str">
        <f>'将来負担比率（分子）の構造'!L$46</f>
        <v>-</v>
      </c>
      <c r="L61" s="166"/>
      <c r="M61" s="166"/>
      <c r="N61" s="166" t="str">
        <f>'将来負担比率（分子）の構造'!M$46</f>
        <v>-</v>
      </c>
      <c r="O61" s="166"/>
      <c r="P61" s="166"/>
    </row>
    <row r="62" spans="1:16" x14ac:dyDescent="0.15">
      <c r="A62" s="166" t="s">
        <v>35</v>
      </c>
      <c r="B62" s="166">
        <f>'将来負担比率（分子）の構造'!I$45</f>
        <v>516</v>
      </c>
      <c r="C62" s="166"/>
      <c r="D62" s="166"/>
      <c r="E62" s="166">
        <f>'将来負担比率（分子）の構造'!J$45</f>
        <v>501</v>
      </c>
      <c r="F62" s="166"/>
      <c r="G62" s="166"/>
      <c r="H62" s="166">
        <f>'将来負担比率（分子）の構造'!K$45</f>
        <v>468</v>
      </c>
      <c r="I62" s="166"/>
      <c r="J62" s="166"/>
      <c r="K62" s="166">
        <f>'将来負担比率（分子）の構造'!L$45</f>
        <v>425</v>
      </c>
      <c r="L62" s="166"/>
      <c r="M62" s="166"/>
      <c r="N62" s="166">
        <f>'将来負担比率（分子）の構造'!M$45</f>
        <v>404</v>
      </c>
      <c r="O62" s="166"/>
      <c r="P62" s="166"/>
    </row>
    <row r="63" spans="1:16" x14ac:dyDescent="0.15">
      <c r="A63" s="166" t="s">
        <v>34</v>
      </c>
      <c r="B63" s="166">
        <f>'将来負担比率（分子）の構造'!I$44</f>
        <v>129</v>
      </c>
      <c r="C63" s="166"/>
      <c r="D63" s="166"/>
      <c r="E63" s="166">
        <f>'将来負担比率（分子）の構造'!J$44</f>
        <v>123</v>
      </c>
      <c r="F63" s="166"/>
      <c r="G63" s="166"/>
      <c r="H63" s="166">
        <f>'将来負担比率（分子）の構造'!K$44</f>
        <v>115</v>
      </c>
      <c r="I63" s="166"/>
      <c r="J63" s="166"/>
      <c r="K63" s="166">
        <f>'将来負担比率（分子）の構造'!L$44</f>
        <v>126</v>
      </c>
      <c r="L63" s="166"/>
      <c r="M63" s="166"/>
      <c r="N63" s="166">
        <f>'将来負担比率（分子）の構造'!M$44</f>
        <v>169</v>
      </c>
      <c r="O63" s="166"/>
      <c r="P63" s="166"/>
    </row>
    <row r="64" spans="1:16" x14ac:dyDescent="0.15">
      <c r="A64" s="166" t="s">
        <v>33</v>
      </c>
      <c r="B64" s="166">
        <f>'将来負担比率（分子）の構造'!I$43</f>
        <v>4696</v>
      </c>
      <c r="C64" s="166"/>
      <c r="D64" s="166"/>
      <c r="E64" s="166">
        <f>'将来負担比率（分子）の構造'!J$43</f>
        <v>4681</v>
      </c>
      <c r="F64" s="166"/>
      <c r="G64" s="166"/>
      <c r="H64" s="166">
        <f>'将来負担比率（分子）の構造'!K$43</f>
        <v>4671</v>
      </c>
      <c r="I64" s="166"/>
      <c r="J64" s="166"/>
      <c r="K64" s="166">
        <f>'将来負担比率（分子）の構造'!L$43</f>
        <v>4424</v>
      </c>
      <c r="L64" s="166"/>
      <c r="M64" s="166"/>
      <c r="N64" s="166">
        <f>'将来負担比率（分子）の構造'!M$43</f>
        <v>4210</v>
      </c>
      <c r="O64" s="166"/>
      <c r="P64" s="166"/>
    </row>
    <row r="65" spans="1:16" x14ac:dyDescent="0.15">
      <c r="A65" s="166" t="s">
        <v>32</v>
      </c>
      <c r="B65" s="166" t="str">
        <f>'将来負担比率（分子）の構造'!I$42</f>
        <v>-</v>
      </c>
      <c r="C65" s="166"/>
      <c r="D65" s="166"/>
      <c r="E65" s="166" t="str">
        <f>'将来負担比率（分子）の構造'!J$42</f>
        <v>-</v>
      </c>
      <c r="F65" s="166"/>
      <c r="G65" s="166"/>
      <c r="H65" s="166" t="str">
        <f>'将来負担比率（分子）の構造'!K$42</f>
        <v>-</v>
      </c>
      <c r="I65" s="166"/>
      <c r="J65" s="166"/>
      <c r="K65" s="166" t="str">
        <f>'将来負担比率（分子）の構造'!L$42</f>
        <v>-</v>
      </c>
      <c r="L65" s="166"/>
      <c r="M65" s="166"/>
      <c r="N65" s="166" t="str">
        <f>'将来負担比率（分子）の構造'!M$42</f>
        <v>-</v>
      </c>
      <c r="O65" s="166"/>
      <c r="P65" s="166"/>
    </row>
    <row r="66" spans="1:16" x14ac:dyDescent="0.15">
      <c r="A66" s="166" t="s">
        <v>31</v>
      </c>
      <c r="B66" s="166">
        <f>'将来負担比率（分子）の構造'!I$41</f>
        <v>5461</v>
      </c>
      <c r="C66" s="166"/>
      <c r="D66" s="166"/>
      <c r="E66" s="166">
        <f>'将来負担比率（分子）の構造'!J$41</f>
        <v>5625</v>
      </c>
      <c r="F66" s="166"/>
      <c r="G66" s="166"/>
      <c r="H66" s="166">
        <f>'将来負担比率（分子）の構造'!K$41</f>
        <v>6163</v>
      </c>
      <c r="I66" s="166"/>
      <c r="J66" s="166"/>
      <c r="K66" s="166">
        <f>'将来負担比率（分子）の構造'!L$41</f>
        <v>7344</v>
      </c>
      <c r="L66" s="166"/>
      <c r="M66" s="166"/>
      <c r="N66" s="166">
        <f>'将来負担比率（分子）の構造'!M$41</f>
        <v>7477</v>
      </c>
      <c r="O66" s="166"/>
      <c r="P66" s="166"/>
    </row>
    <row r="67" spans="1:16" x14ac:dyDescent="0.15">
      <c r="A67" s="166" t="s">
        <v>75</v>
      </c>
      <c r="B67" s="166" t="e">
        <f>NA()</f>
        <v>#N/A</v>
      </c>
      <c r="C67" s="166">
        <f>IF(ISNUMBER('将来負担比率（分子）の構造'!I$53), IF('将来負担比率（分子）の構造'!I$53 &lt; 0, 0, '将来負担比率（分子）の構造'!I$53), NA())</f>
        <v>2614</v>
      </c>
      <c r="D67" s="166" t="e">
        <f>NA()</f>
        <v>#N/A</v>
      </c>
      <c r="E67" s="166" t="e">
        <f>NA()</f>
        <v>#N/A</v>
      </c>
      <c r="F67" s="166">
        <f>IF(ISNUMBER('将来負担比率（分子）の構造'!J$53), IF('将来負担比率（分子）の構造'!J$53 &lt; 0, 0, '将来負担比率（分子）の構造'!J$53), NA())</f>
        <v>2549</v>
      </c>
      <c r="G67" s="166" t="e">
        <f>NA()</f>
        <v>#N/A</v>
      </c>
      <c r="H67" s="166" t="e">
        <f>NA()</f>
        <v>#N/A</v>
      </c>
      <c r="I67" s="166">
        <f>IF(ISNUMBER('将来負担比率（分子）の構造'!K$53), IF('将来負担比率（分子）の構造'!K$53 &lt; 0, 0, '将来負担比率（分子）の構造'!K$53), NA())</f>
        <v>2657</v>
      </c>
      <c r="J67" s="166" t="e">
        <f>NA()</f>
        <v>#N/A</v>
      </c>
      <c r="K67" s="166" t="e">
        <f>NA()</f>
        <v>#N/A</v>
      </c>
      <c r="L67" s="166">
        <f>IF(ISNUMBER('将来負担比率（分子）の構造'!L$53), IF('将来負担比率（分子）の構造'!L$53 &lt; 0, 0, '将来負担比率（分子）の構造'!L$53), NA())</f>
        <v>3062</v>
      </c>
      <c r="M67" s="166" t="e">
        <f>NA()</f>
        <v>#N/A</v>
      </c>
      <c r="N67" s="166" t="e">
        <f>NA()</f>
        <v>#N/A</v>
      </c>
      <c r="O67" s="166">
        <f>IF(ISNUMBER('将来負担比率（分子）の構造'!M$53), IF('将来負担比率（分子）の構造'!M$53 &lt; 0, 0, '将来負担比率（分子）の構造'!M$53), NA())</f>
        <v>2729</v>
      </c>
      <c r="P67" s="166" t="e">
        <f>NA()</f>
        <v>#N/A</v>
      </c>
    </row>
    <row r="70" spans="1:16" x14ac:dyDescent="0.15">
      <c r="A70" s="168" t="s">
        <v>76</v>
      </c>
      <c r="B70" s="168"/>
      <c r="C70" s="168"/>
      <c r="D70" s="168"/>
      <c r="E70" s="168"/>
      <c r="F70" s="168"/>
    </row>
    <row r="71" spans="1:16" x14ac:dyDescent="0.15">
      <c r="A71" s="169"/>
      <c r="B71" s="169" t="str">
        <f>基金残高に係る経年分析!F54</f>
        <v>R01</v>
      </c>
      <c r="C71" s="169" t="str">
        <f>基金残高に係る経年分析!G54</f>
        <v>R02</v>
      </c>
      <c r="D71" s="169" t="str">
        <f>基金残高に係る経年分析!H54</f>
        <v>R03</v>
      </c>
    </row>
    <row r="72" spans="1:16" x14ac:dyDescent="0.15">
      <c r="A72" s="169" t="s">
        <v>77</v>
      </c>
      <c r="B72" s="170">
        <f>基金残高に係る経年分析!F55</f>
        <v>490</v>
      </c>
      <c r="C72" s="170">
        <f>基金残高に係る経年分析!G55</f>
        <v>491</v>
      </c>
      <c r="D72" s="170">
        <f>基金残高に係る経年分析!H55</f>
        <v>534</v>
      </c>
    </row>
    <row r="73" spans="1:16" x14ac:dyDescent="0.15">
      <c r="A73" s="169" t="s">
        <v>78</v>
      </c>
      <c r="B73" s="170">
        <f>基金残高に係る経年分析!F56</f>
        <v>239</v>
      </c>
      <c r="C73" s="170">
        <f>基金残高に係る経年分析!G56</f>
        <v>279</v>
      </c>
      <c r="D73" s="170">
        <f>基金残高に係る経年分析!H56</f>
        <v>346</v>
      </c>
    </row>
    <row r="74" spans="1:16" x14ac:dyDescent="0.15">
      <c r="A74" s="169" t="s">
        <v>79</v>
      </c>
      <c r="B74" s="170">
        <f>基金残高に係る経年分析!F57</f>
        <v>768</v>
      </c>
      <c r="C74" s="170">
        <f>基金残高に係る経年分析!G57</f>
        <v>678</v>
      </c>
      <c r="D74" s="170">
        <f>基金残高に係る経年分析!H57</f>
        <v>889</v>
      </c>
    </row>
  </sheetData>
  <sheetProtection algorithmName="SHA-512" hashValue="8KAICMe0ninHq2iB5Dhawejoauj9x/bV4hMlpJN6A6+hLj+A3pVuLoX8rZZUBaADjkMpsMGzs8EoPin+bH4kRA==" saltValue="TofmRXTnht58psigCGqlcw==" spinCount="100000" sheet="1" objects="1" scenarios="1"/>
  <phoneticPr fontId="2"/>
  <pageMargins left="0.78700000000000003" right="0.78700000000000003" top="0.98399999999999999" bottom="0.98399999999999999" header="0.51200000000000001" footer="0.51200000000000001"/>
  <pageSetup paperSize="9" orientation="portrait"/>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topLeftCell="A34" workbookViewId="0"/>
  </sheetViews>
  <sheetFormatPr defaultColWidth="0" defaultRowHeight="11.25" customHeight="1" zeroHeight="1" x14ac:dyDescent="0.15"/>
  <cols>
    <col min="1" max="1" width="1.625" style="205" customWidth="1"/>
    <col min="2" max="2" width="2.375" style="205" customWidth="1"/>
    <col min="3" max="16" width="2.625" style="205" customWidth="1"/>
    <col min="17" max="17" width="2.375" style="205" customWidth="1"/>
    <col min="18" max="95" width="1.625" style="205" customWidth="1"/>
    <col min="96" max="133" width="1.625" style="211" customWidth="1"/>
    <col min="134" max="143" width="1.625" style="205" customWidth="1"/>
    <col min="144" max="16384" width="0" style="205" hidden="1"/>
  </cols>
  <sheetData>
    <row r="1" spans="2:143" ht="22.5" customHeight="1" thickBot="1" x14ac:dyDescent="0.2">
      <c r="B1" s="203"/>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204"/>
      <c r="AG1" s="204"/>
      <c r="AH1" s="204"/>
      <c r="AI1" s="204"/>
      <c r="AJ1" s="204"/>
      <c r="AK1" s="204"/>
      <c r="AL1" s="204"/>
      <c r="AM1" s="204"/>
      <c r="AN1" s="204"/>
      <c r="AO1" s="204"/>
      <c r="AP1" s="204"/>
      <c r="AQ1" s="204"/>
      <c r="AR1" s="204"/>
      <c r="AS1" s="204"/>
      <c r="AT1" s="204"/>
      <c r="AU1" s="204"/>
      <c r="AV1" s="204"/>
      <c r="AW1" s="204"/>
      <c r="AX1" s="204"/>
      <c r="AY1" s="204"/>
      <c r="AZ1" s="204"/>
      <c r="BA1" s="204"/>
      <c r="BB1" s="204"/>
      <c r="BC1" s="204"/>
      <c r="BD1" s="204"/>
      <c r="BE1" s="204"/>
      <c r="BF1" s="204"/>
      <c r="BG1" s="204"/>
      <c r="BH1" s="204"/>
      <c r="BI1" s="204"/>
      <c r="BJ1" s="204"/>
      <c r="BK1" s="204"/>
      <c r="BL1" s="204"/>
      <c r="BM1" s="204"/>
      <c r="BN1" s="204"/>
      <c r="BO1" s="204"/>
      <c r="BP1" s="204"/>
      <c r="BQ1" s="204"/>
      <c r="BR1" s="204"/>
      <c r="BS1" s="204"/>
      <c r="BT1" s="204"/>
      <c r="BU1" s="204"/>
      <c r="BV1" s="204"/>
      <c r="BW1" s="204"/>
      <c r="BX1" s="204"/>
      <c r="BY1" s="204"/>
      <c r="BZ1" s="204"/>
      <c r="CA1" s="204"/>
      <c r="CB1" s="204"/>
      <c r="CC1" s="204"/>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13" t="s">
        <v>224</v>
      </c>
      <c r="DI1" s="614"/>
      <c r="DJ1" s="614"/>
      <c r="DK1" s="614"/>
      <c r="DL1" s="614"/>
      <c r="DM1" s="614"/>
      <c r="DN1" s="615"/>
      <c r="DO1" s="205"/>
      <c r="DP1" s="613" t="s">
        <v>225</v>
      </c>
      <c r="DQ1" s="614"/>
      <c r="DR1" s="614"/>
      <c r="DS1" s="614"/>
      <c r="DT1" s="614"/>
      <c r="DU1" s="614"/>
      <c r="DV1" s="614"/>
      <c r="DW1" s="614"/>
      <c r="DX1" s="614"/>
      <c r="DY1" s="614"/>
      <c r="DZ1" s="614"/>
      <c r="EA1" s="614"/>
      <c r="EB1" s="614"/>
      <c r="EC1" s="615"/>
      <c r="ED1" s="204"/>
      <c r="EE1" s="204"/>
      <c r="EF1" s="204"/>
      <c r="EG1" s="204"/>
      <c r="EH1" s="204"/>
      <c r="EI1" s="204"/>
      <c r="EJ1" s="204"/>
      <c r="EK1" s="204"/>
      <c r="EL1" s="204"/>
      <c r="EM1" s="204"/>
    </row>
    <row r="2" spans="2:143" ht="22.5" customHeight="1" x14ac:dyDescent="0.15">
      <c r="B2" s="206" t="s">
        <v>226</v>
      </c>
      <c r="R2" s="207"/>
      <c r="S2" s="207"/>
      <c r="T2" s="207"/>
      <c r="U2" s="207"/>
      <c r="V2" s="207"/>
      <c r="W2" s="207"/>
      <c r="X2" s="207"/>
      <c r="Y2" s="207"/>
      <c r="Z2" s="207"/>
      <c r="AA2" s="207"/>
      <c r="AB2" s="207"/>
      <c r="AC2" s="207"/>
      <c r="AE2" s="345"/>
      <c r="AF2" s="345"/>
      <c r="AG2" s="345"/>
      <c r="AH2" s="345"/>
      <c r="AI2" s="345"/>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16" t="s">
        <v>227</v>
      </c>
      <c r="C3" s="617"/>
      <c r="D3" s="617"/>
      <c r="E3" s="617"/>
      <c r="F3" s="617"/>
      <c r="G3" s="617"/>
      <c r="H3" s="617"/>
      <c r="I3" s="617"/>
      <c r="J3" s="617"/>
      <c r="K3" s="617"/>
      <c r="L3" s="617"/>
      <c r="M3" s="617"/>
      <c r="N3" s="617"/>
      <c r="O3" s="617"/>
      <c r="P3" s="617"/>
      <c r="Q3" s="617"/>
      <c r="R3" s="617"/>
      <c r="S3" s="617"/>
      <c r="T3" s="617"/>
      <c r="U3" s="617"/>
      <c r="V3" s="617"/>
      <c r="W3" s="617"/>
      <c r="X3" s="617"/>
      <c r="Y3" s="617"/>
      <c r="Z3" s="617"/>
      <c r="AA3" s="617"/>
      <c r="AB3" s="617"/>
      <c r="AC3" s="617"/>
      <c r="AD3" s="617"/>
      <c r="AE3" s="617"/>
      <c r="AF3" s="617"/>
      <c r="AG3" s="617"/>
      <c r="AH3" s="617"/>
      <c r="AI3" s="617"/>
      <c r="AJ3" s="617"/>
      <c r="AK3" s="617"/>
      <c r="AL3" s="617"/>
      <c r="AM3" s="617"/>
      <c r="AN3" s="617"/>
      <c r="AO3" s="617"/>
      <c r="AP3" s="616" t="s">
        <v>228</v>
      </c>
      <c r="AQ3" s="617"/>
      <c r="AR3" s="617"/>
      <c r="AS3" s="617"/>
      <c r="AT3" s="617"/>
      <c r="AU3" s="617"/>
      <c r="AV3" s="617"/>
      <c r="AW3" s="617"/>
      <c r="AX3" s="617"/>
      <c r="AY3" s="617"/>
      <c r="AZ3" s="617"/>
      <c r="BA3" s="617"/>
      <c r="BB3" s="617"/>
      <c r="BC3" s="617"/>
      <c r="BD3" s="617"/>
      <c r="BE3" s="617"/>
      <c r="BF3" s="617"/>
      <c r="BG3" s="617"/>
      <c r="BH3" s="617"/>
      <c r="BI3" s="617"/>
      <c r="BJ3" s="617"/>
      <c r="BK3" s="617"/>
      <c r="BL3" s="617"/>
      <c r="BM3" s="617"/>
      <c r="BN3" s="617"/>
      <c r="BO3" s="617"/>
      <c r="BP3" s="617"/>
      <c r="BQ3" s="617"/>
      <c r="BR3" s="617"/>
      <c r="BS3" s="617"/>
      <c r="BT3" s="617"/>
      <c r="BU3" s="617"/>
      <c r="BV3" s="617"/>
      <c r="BW3" s="617"/>
      <c r="BX3" s="617"/>
      <c r="BY3" s="617"/>
      <c r="BZ3" s="617"/>
      <c r="CA3" s="617"/>
      <c r="CB3" s="618"/>
      <c r="CD3" s="616" t="s">
        <v>229</v>
      </c>
      <c r="CE3" s="617"/>
      <c r="CF3" s="617"/>
      <c r="CG3" s="617"/>
      <c r="CH3" s="617"/>
      <c r="CI3" s="617"/>
      <c r="CJ3" s="617"/>
      <c r="CK3" s="617"/>
      <c r="CL3" s="617"/>
      <c r="CM3" s="617"/>
      <c r="CN3" s="617"/>
      <c r="CO3" s="617"/>
      <c r="CP3" s="617"/>
      <c r="CQ3" s="617"/>
      <c r="CR3" s="617"/>
      <c r="CS3" s="617"/>
      <c r="CT3" s="617"/>
      <c r="CU3" s="617"/>
      <c r="CV3" s="617"/>
      <c r="CW3" s="617"/>
      <c r="CX3" s="617"/>
      <c r="CY3" s="617"/>
      <c r="CZ3" s="617"/>
      <c r="DA3" s="617"/>
      <c r="DB3" s="617"/>
      <c r="DC3" s="617"/>
      <c r="DD3" s="617"/>
      <c r="DE3" s="617"/>
      <c r="DF3" s="617"/>
      <c r="DG3" s="617"/>
      <c r="DH3" s="617"/>
      <c r="DI3" s="617"/>
      <c r="DJ3" s="617"/>
      <c r="DK3" s="617"/>
      <c r="DL3" s="617"/>
      <c r="DM3" s="617"/>
      <c r="DN3" s="617"/>
      <c r="DO3" s="617"/>
      <c r="DP3" s="617"/>
      <c r="DQ3" s="617"/>
      <c r="DR3" s="617"/>
      <c r="DS3" s="617"/>
      <c r="DT3" s="617"/>
      <c r="DU3" s="617"/>
      <c r="DV3" s="617"/>
      <c r="DW3" s="617"/>
      <c r="DX3" s="617"/>
      <c r="DY3" s="617"/>
      <c r="DZ3" s="617"/>
      <c r="EA3" s="617"/>
      <c r="EB3" s="617"/>
      <c r="EC3" s="618"/>
    </row>
    <row r="4" spans="2:143" ht="11.25" customHeight="1" x14ac:dyDescent="0.15">
      <c r="B4" s="616" t="s">
        <v>1</v>
      </c>
      <c r="C4" s="617"/>
      <c r="D4" s="617"/>
      <c r="E4" s="617"/>
      <c r="F4" s="617"/>
      <c r="G4" s="617"/>
      <c r="H4" s="617"/>
      <c r="I4" s="617"/>
      <c r="J4" s="617"/>
      <c r="K4" s="617"/>
      <c r="L4" s="617"/>
      <c r="M4" s="617"/>
      <c r="N4" s="617"/>
      <c r="O4" s="617"/>
      <c r="P4" s="617"/>
      <c r="Q4" s="618"/>
      <c r="R4" s="616" t="s">
        <v>230</v>
      </c>
      <c r="S4" s="617"/>
      <c r="T4" s="617"/>
      <c r="U4" s="617"/>
      <c r="V4" s="617"/>
      <c r="W4" s="617"/>
      <c r="X4" s="617"/>
      <c r="Y4" s="618"/>
      <c r="Z4" s="616" t="s">
        <v>231</v>
      </c>
      <c r="AA4" s="617"/>
      <c r="AB4" s="617"/>
      <c r="AC4" s="618"/>
      <c r="AD4" s="616" t="s">
        <v>232</v>
      </c>
      <c r="AE4" s="617"/>
      <c r="AF4" s="617"/>
      <c r="AG4" s="617"/>
      <c r="AH4" s="617"/>
      <c r="AI4" s="617"/>
      <c r="AJ4" s="617"/>
      <c r="AK4" s="618"/>
      <c r="AL4" s="616" t="s">
        <v>231</v>
      </c>
      <c r="AM4" s="617"/>
      <c r="AN4" s="617"/>
      <c r="AO4" s="618"/>
      <c r="AP4" s="619" t="s">
        <v>233</v>
      </c>
      <c r="AQ4" s="619"/>
      <c r="AR4" s="619"/>
      <c r="AS4" s="619"/>
      <c r="AT4" s="619"/>
      <c r="AU4" s="619"/>
      <c r="AV4" s="619"/>
      <c r="AW4" s="619"/>
      <c r="AX4" s="619"/>
      <c r="AY4" s="619"/>
      <c r="AZ4" s="619"/>
      <c r="BA4" s="619"/>
      <c r="BB4" s="619"/>
      <c r="BC4" s="619"/>
      <c r="BD4" s="619"/>
      <c r="BE4" s="619"/>
      <c r="BF4" s="619"/>
      <c r="BG4" s="619" t="s">
        <v>234</v>
      </c>
      <c r="BH4" s="619"/>
      <c r="BI4" s="619"/>
      <c r="BJ4" s="619"/>
      <c r="BK4" s="619"/>
      <c r="BL4" s="619"/>
      <c r="BM4" s="619"/>
      <c r="BN4" s="619"/>
      <c r="BO4" s="619" t="s">
        <v>231</v>
      </c>
      <c r="BP4" s="619"/>
      <c r="BQ4" s="619"/>
      <c r="BR4" s="619"/>
      <c r="BS4" s="619" t="s">
        <v>235</v>
      </c>
      <c r="BT4" s="619"/>
      <c r="BU4" s="619"/>
      <c r="BV4" s="619"/>
      <c r="BW4" s="619"/>
      <c r="BX4" s="619"/>
      <c r="BY4" s="619"/>
      <c r="BZ4" s="619"/>
      <c r="CA4" s="619"/>
      <c r="CB4" s="619"/>
      <c r="CD4" s="616" t="s">
        <v>236</v>
      </c>
      <c r="CE4" s="617"/>
      <c r="CF4" s="617"/>
      <c r="CG4" s="617"/>
      <c r="CH4" s="617"/>
      <c r="CI4" s="617"/>
      <c r="CJ4" s="617"/>
      <c r="CK4" s="617"/>
      <c r="CL4" s="617"/>
      <c r="CM4" s="617"/>
      <c r="CN4" s="617"/>
      <c r="CO4" s="617"/>
      <c r="CP4" s="617"/>
      <c r="CQ4" s="617"/>
      <c r="CR4" s="617"/>
      <c r="CS4" s="617"/>
      <c r="CT4" s="617"/>
      <c r="CU4" s="617"/>
      <c r="CV4" s="617"/>
      <c r="CW4" s="617"/>
      <c r="CX4" s="617"/>
      <c r="CY4" s="617"/>
      <c r="CZ4" s="617"/>
      <c r="DA4" s="617"/>
      <c r="DB4" s="617"/>
      <c r="DC4" s="617"/>
      <c r="DD4" s="617"/>
      <c r="DE4" s="617"/>
      <c r="DF4" s="617"/>
      <c r="DG4" s="617"/>
      <c r="DH4" s="617"/>
      <c r="DI4" s="617"/>
      <c r="DJ4" s="617"/>
      <c r="DK4" s="617"/>
      <c r="DL4" s="617"/>
      <c r="DM4" s="617"/>
      <c r="DN4" s="617"/>
      <c r="DO4" s="617"/>
      <c r="DP4" s="617"/>
      <c r="DQ4" s="617"/>
      <c r="DR4" s="617"/>
      <c r="DS4" s="617"/>
      <c r="DT4" s="617"/>
      <c r="DU4" s="617"/>
      <c r="DV4" s="617"/>
      <c r="DW4" s="617"/>
      <c r="DX4" s="617"/>
      <c r="DY4" s="617"/>
      <c r="DZ4" s="617"/>
      <c r="EA4" s="617"/>
      <c r="EB4" s="617"/>
      <c r="EC4" s="618"/>
    </row>
    <row r="5" spans="2:143" ht="11.25" customHeight="1" x14ac:dyDescent="0.15">
      <c r="B5" s="620" t="s">
        <v>237</v>
      </c>
      <c r="C5" s="621"/>
      <c r="D5" s="621"/>
      <c r="E5" s="621"/>
      <c r="F5" s="621"/>
      <c r="G5" s="621"/>
      <c r="H5" s="621"/>
      <c r="I5" s="621"/>
      <c r="J5" s="621"/>
      <c r="K5" s="621"/>
      <c r="L5" s="621"/>
      <c r="M5" s="621"/>
      <c r="N5" s="621"/>
      <c r="O5" s="621"/>
      <c r="P5" s="621"/>
      <c r="Q5" s="622"/>
      <c r="R5" s="623">
        <v>879267</v>
      </c>
      <c r="S5" s="624"/>
      <c r="T5" s="624"/>
      <c r="U5" s="624"/>
      <c r="V5" s="624"/>
      <c r="W5" s="624"/>
      <c r="X5" s="624"/>
      <c r="Y5" s="625"/>
      <c r="Z5" s="626">
        <v>10.6</v>
      </c>
      <c r="AA5" s="626"/>
      <c r="AB5" s="626"/>
      <c r="AC5" s="626"/>
      <c r="AD5" s="627">
        <v>875785</v>
      </c>
      <c r="AE5" s="627"/>
      <c r="AF5" s="627"/>
      <c r="AG5" s="627"/>
      <c r="AH5" s="627"/>
      <c r="AI5" s="627"/>
      <c r="AJ5" s="627"/>
      <c r="AK5" s="627"/>
      <c r="AL5" s="628">
        <v>19.899999999999999</v>
      </c>
      <c r="AM5" s="629"/>
      <c r="AN5" s="629"/>
      <c r="AO5" s="630"/>
      <c r="AP5" s="620" t="s">
        <v>238</v>
      </c>
      <c r="AQ5" s="621"/>
      <c r="AR5" s="621"/>
      <c r="AS5" s="621"/>
      <c r="AT5" s="621"/>
      <c r="AU5" s="621"/>
      <c r="AV5" s="621"/>
      <c r="AW5" s="621"/>
      <c r="AX5" s="621"/>
      <c r="AY5" s="621"/>
      <c r="AZ5" s="621"/>
      <c r="BA5" s="621"/>
      <c r="BB5" s="621"/>
      <c r="BC5" s="621"/>
      <c r="BD5" s="621"/>
      <c r="BE5" s="621"/>
      <c r="BF5" s="622"/>
      <c r="BG5" s="634">
        <v>879267</v>
      </c>
      <c r="BH5" s="635"/>
      <c r="BI5" s="635"/>
      <c r="BJ5" s="635"/>
      <c r="BK5" s="635"/>
      <c r="BL5" s="635"/>
      <c r="BM5" s="635"/>
      <c r="BN5" s="636"/>
      <c r="BO5" s="637">
        <v>100</v>
      </c>
      <c r="BP5" s="637"/>
      <c r="BQ5" s="637"/>
      <c r="BR5" s="637"/>
      <c r="BS5" s="638">
        <v>3468</v>
      </c>
      <c r="BT5" s="638"/>
      <c r="BU5" s="638"/>
      <c r="BV5" s="638"/>
      <c r="BW5" s="638"/>
      <c r="BX5" s="638"/>
      <c r="BY5" s="638"/>
      <c r="BZ5" s="638"/>
      <c r="CA5" s="638"/>
      <c r="CB5" s="642"/>
      <c r="CD5" s="616" t="s">
        <v>233</v>
      </c>
      <c r="CE5" s="617"/>
      <c r="CF5" s="617"/>
      <c r="CG5" s="617"/>
      <c r="CH5" s="617"/>
      <c r="CI5" s="617"/>
      <c r="CJ5" s="617"/>
      <c r="CK5" s="617"/>
      <c r="CL5" s="617"/>
      <c r="CM5" s="617"/>
      <c r="CN5" s="617"/>
      <c r="CO5" s="617"/>
      <c r="CP5" s="617"/>
      <c r="CQ5" s="618"/>
      <c r="CR5" s="616" t="s">
        <v>239</v>
      </c>
      <c r="CS5" s="617"/>
      <c r="CT5" s="617"/>
      <c r="CU5" s="617"/>
      <c r="CV5" s="617"/>
      <c r="CW5" s="617"/>
      <c r="CX5" s="617"/>
      <c r="CY5" s="618"/>
      <c r="CZ5" s="616" t="s">
        <v>231</v>
      </c>
      <c r="DA5" s="617"/>
      <c r="DB5" s="617"/>
      <c r="DC5" s="618"/>
      <c r="DD5" s="616" t="s">
        <v>240</v>
      </c>
      <c r="DE5" s="617"/>
      <c r="DF5" s="617"/>
      <c r="DG5" s="617"/>
      <c r="DH5" s="617"/>
      <c r="DI5" s="617"/>
      <c r="DJ5" s="617"/>
      <c r="DK5" s="617"/>
      <c r="DL5" s="617"/>
      <c r="DM5" s="617"/>
      <c r="DN5" s="617"/>
      <c r="DO5" s="617"/>
      <c r="DP5" s="618"/>
      <c r="DQ5" s="616" t="s">
        <v>241</v>
      </c>
      <c r="DR5" s="617"/>
      <c r="DS5" s="617"/>
      <c r="DT5" s="617"/>
      <c r="DU5" s="617"/>
      <c r="DV5" s="617"/>
      <c r="DW5" s="617"/>
      <c r="DX5" s="617"/>
      <c r="DY5" s="617"/>
      <c r="DZ5" s="617"/>
      <c r="EA5" s="617"/>
      <c r="EB5" s="617"/>
      <c r="EC5" s="618"/>
    </row>
    <row r="6" spans="2:143" ht="11.25" customHeight="1" x14ac:dyDescent="0.15">
      <c r="B6" s="631" t="s">
        <v>242</v>
      </c>
      <c r="C6" s="632"/>
      <c r="D6" s="632"/>
      <c r="E6" s="632"/>
      <c r="F6" s="632"/>
      <c r="G6" s="632"/>
      <c r="H6" s="632"/>
      <c r="I6" s="632"/>
      <c r="J6" s="632"/>
      <c r="K6" s="632"/>
      <c r="L6" s="632"/>
      <c r="M6" s="632"/>
      <c r="N6" s="632"/>
      <c r="O6" s="632"/>
      <c r="P6" s="632"/>
      <c r="Q6" s="633"/>
      <c r="R6" s="634">
        <v>71832</v>
      </c>
      <c r="S6" s="635"/>
      <c r="T6" s="635"/>
      <c r="U6" s="635"/>
      <c r="V6" s="635"/>
      <c r="W6" s="635"/>
      <c r="X6" s="635"/>
      <c r="Y6" s="636"/>
      <c r="Z6" s="637">
        <v>0.9</v>
      </c>
      <c r="AA6" s="637"/>
      <c r="AB6" s="637"/>
      <c r="AC6" s="637"/>
      <c r="AD6" s="638">
        <v>71832</v>
      </c>
      <c r="AE6" s="638"/>
      <c r="AF6" s="638"/>
      <c r="AG6" s="638"/>
      <c r="AH6" s="638"/>
      <c r="AI6" s="638"/>
      <c r="AJ6" s="638"/>
      <c r="AK6" s="638"/>
      <c r="AL6" s="639">
        <v>1.6</v>
      </c>
      <c r="AM6" s="640"/>
      <c r="AN6" s="640"/>
      <c r="AO6" s="641"/>
      <c r="AP6" s="631" t="s">
        <v>243</v>
      </c>
      <c r="AQ6" s="632"/>
      <c r="AR6" s="632"/>
      <c r="AS6" s="632"/>
      <c r="AT6" s="632"/>
      <c r="AU6" s="632"/>
      <c r="AV6" s="632"/>
      <c r="AW6" s="632"/>
      <c r="AX6" s="632"/>
      <c r="AY6" s="632"/>
      <c r="AZ6" s="632"/>
      <c r="BA6" s="632"/>
      <c r="BB6" s="632"/>
      <c r="BC6" s="632"/>
      <c r="BD6" s="632"/>
      <c r="BE6" s="632"/>
      <c r="BF6" s="633"/>
      <c r="BG6" s="634">
        <v>879267</v>
      </c>
      <c r="BH6" s="635"/>
      <c r="BI6" s="635"/>
      <c r="BJ6" s="635"/>
      <c r="BK6" s="635"/>
      <c r="BL6" s="635"/>
      <c r="BM6" s="635"/>
      <c r="BN6" s="636"/>
      <c r="BO6" s="637">
        <v>100</v>
      </c>
      <c r="BP6" s="637"/>
      <c r="BQ6" s="637"/>
      <c r="BR6" s="637"/>
      <c r="BS6" s="638">
        <v>3468</v>
      </c>
      <c r="BT6" s="638"/>
      <c r="BU6" s="638"/>
      <c r="BV6" s="638"/>
      <c r="BW6" s="638"/>
      <c r="BX6" s="638"/>
      <c r="BY6" s="638"/>
      <c r="BZ6" s="638"/>
      <c r="CA6" s="638"/>
      <c r="CB6" s="642"/>
      <c r="CD6" s="620" t="s">
        <v>244</v>
      </c>
      <c r="CE6" s="621"/>
      <c r="CF6" s="621"/>
      <c r="CG6" s="621"/>
      <c r="CH6" s="621"/>
      <c r="CI6" s="621"/>
      <c r="CJ6" s="621"/>
      <c r="CK6" s="621"/>
      <c r="CL6" s="621"/>
      <c r="CM6" s="621"/>
      <c r="CN6" s="621"/>
      <c r="CO6" s="621"/>
      <c r="CP6" s="621"/>
      <c r="CQ6" s="622"/>
      <c r="CR6" s="634">
        <v>75790</v>
      </c>
      <c r="CS6" s="635"/>
      <c r="CT6" s="635"/>
      <c r="CU6" s="635"/>
      <c r="CV6" s="635"/>
      <c r="CW6" s="635"/>
      <c r="CX6" s="635"/>
      <c r="CY6" s="636"/>
      <c r="CZ6" s="628">
        <v>0.9</v>
      </c>
      <c r="DA6" s="629"/>
      <c r="DB6" s="629"/>
      <c r="DC6" s="645"/>
      <c r="DD6" s="643" t="s">
        <v>130</v>
      </c>
      <c r="DE6" s="635"/>
      <c r="DF6" s="635"/>
      <c r="DG6" s="635"/>
      <c r="DH6" s="635"/>
      <c r="DI6" s="635"/>
      <c r="DJ6" s="635"/>
      <c r="DK6" s="635"/>
      <c r="DL6" s="635"/>
      <c r="DM6" s="635"/>
      <c r="DN6" s="635"/>
      <c r="DO6" s="635"/>
      <c r="DP6" s="636"/>
      <c r="DQ6" s="643">
        <v>75790</v>
      </c>
      <c r="DR6" s="635"/>
      <c r="DS6" s="635"/>
      <c r="DT6" s="635"/>
      <c r="DU6" s="635"/>
      <c r="DV6" s="635"/>
      <c r="DW6" s="635"/>
      <c r="DX6" s="635"/>
      <c r="DY6" s="635"/>
      <c r="DZ6" s="635"/>
      <c r="EA6" s="635"/>
      <c r="EB6" s="635"/>
      <c r="EC6" s="644"/>
    </row>
    <row r="7" spans="2:143" ht="11.25" customHeight="1" x14ac:dyDescent="0.15">
      <c r="B7" s="631" t="s">
        <v>245</v>
      </c>
      <c r="C7" s="632"/>
      <c r="D7" s="632"/>
      <c r="E7" s="632"/>
      <c r="F7" s="632"/>
      <c r="G7" s="632"/>
      <c r="H7" s="632"/>
      <c r="I7" s="632"/>
      <c r="J7" s="632"/>
      <c r="K7" s="632"/>
      <c r="L7" s="632"/>
      <c r="M7" s="632"/>
      <c r="N7" s="632"/>
      <c r="O7" s="632"/>
      <c r="P7" s="632"/>
      <c r="Q7" s="633"/>
      <c r="R7" s="634">
        <v>842</v>
      </c>
      <c r="S7" s="635"/>
      <c r="T7" s="635"/>
      <c r="U7" s="635"/>
      <c r="V7" s="635"/>
      <c r="W7" s="635"/>
      <c r="X7" s="635"/>
      <c r="Y7" s="636"/>
      <c r="Z7" s="637">
        <v>0</v>
      </c>
      <c r="AA7" s="637"/>
      <c r="AB7" s="637"/>
      <c r="AC7" s="637"/>
      <c r="AD7" s="638">
        <v>842</v>
      </c>
      <c r="AE7" s="638"/>
      <c r="AF7" s="638"/>
      <c r="AG7" s="638"/>
      <c r="AH7" s="638"/>
      <c r="AI7" s="638"/>
      <c r="AJ7" s="638"/>
      <c r="AK7" s="638"/>
      <c r="AL7" s="639">
        <v>0</v>
      </c>
      <c r="AM7" s="640"/>
      <c r="AN7" s="640"/>
      <c r="AO7" s="641"/>
      <c r="AP7" s="631" t="s">
        <v>246</v>
      </c>
      <c r="AQ7" s="632"/>
      <c r="AR7" s="632"/>
      <c r="AS7" s="632"/>
      <c r="AT7" s="632"/>
      <c r="AU7" s="632"/>
      <c r="AV7" s="632"/>
      <c r="AW7" s="632"/>
      <c r="AX7" s="632"/>
      <c r="AY7" s="632"/>
      <c r="AZ7" s="632"/>
      <c r="BA7" s="632"/>
      <c r="BB7" s="632"/>
      <c r="BC7" s="632"/>
      <c r="BD7" s="632"/>
      <c r="BE7" s="632"/>
      <c r="BF7" s="633"/>
      <c r="BG7" s="634">
        <v>448269</v>
      </c>
      <c r="BH7" s="635"/>
      <c r="BI7" s="635"/>
      <c r="BJ7" s="635"/>
      <c r="BK7" s="635"/>
      <c r="BL7" s="635"/>
      <c r="BM7" s="635"/>
      <c r="BN7" s="636"/>
      <c r="BO7" s="637">
        <v>51</v>
      </c>
      <c r="BP7" s="637"/>
      <c r="BQ7" s="637"/>
      <c r="BR7" s="637"/>
      <c r="BS7" s="638">
        <v>3468</v>
      </c>
      <c r="BT7" s="638"/>
      <c r="BU7" s="638"/>
      <c r="BV7" s="638"/>
      <c r="BW7" s="638"/>
      <c r="BX7" s="638"/>
      <c r="BY7" s="638"/>
      <c r="BZ7" s="638"/>
      <c r="CA7" s="638"/>
      <c r="CB7" s="642"/>
      <c r="CD7" s="631" t="s">
        <v>247</v>
      </c>
      <c r="CE7" s="632"/>
      <c r="CF7" s="632"/>
      <c r="CG7" s="632"/>
      <c r="CH7" s="632"/>
      <c r="CI7" s="632"/>
      <c r="CJ7" s="632"/>
      <c r="CK7" s="632"/>
      <c r="CL7" s="632"/>
      <c r="CM7" s="632"/>
      <c r="CN7" s="632"/>
      <c r="CO7" s="632"/>
      <c r="CP7" s="632"/>
      <c r="CQ7" s="633"/>
      <c r="CR7" s="634">
        <v>1193978</v>
      </c>
      <c r="CS7" s="635"/>
      <c r="CT7" s="635"/>
      <c r="CU7" s="635"/>
      <c r="CV7" s="635"/>
      <c r="CW7" s="635"/>
      <c r="CX7" s="635"/>
      <c r="CY7" s="636"/>
      <c r="CZ7" s="637">
        <v>14.6</v>
      </c>
      <c r="DA7" s="637"/>
      <c r="DB7" s="637"/>
      <c r="DC7" s="637"/>
      <c r="DD7" s="643">
        <v>74679</v>
      </c>
      <c r="DE7" s="635"/>
      <c r="DF7" s="635"/>
      <c r="DG7" s="635"/>
      <c r="DH7" s="635"/>
      <c r="DI7" s="635"/>
      <c r="DJ7" s="635"/>
      <c r="DK7" s="635"/>
      <c r="DL7" s="635"/>
      <c r="DM7" s="635"/>
      <c r="DN7" s="635"/>
      <c r="DO7" s="635"/>
      <c r="DP7" s="636"/>
      <c r="DQ7" s="643">
        <v>1120027</v>
      </c>
      <c r="DR7" s="635"/>
      <c r="DS7" s="635"/>
      <c r="DT7" s="635"/>
      <c r="DU7" s="635"/>
      <c r="DV7" s="635"/>
      <c r="DW7" s="635"/>
      <c r="DX7" s="635"/>
      <c r="DY7" s="635"/>
      <c r="DZ7" s="635"/>
      <c r="EA7" s="635"/>
      <c r="EB7" s="635"/>
      <c r="EC7" s="644"/>
    </row>
    <row r="8" spans="2:143" ht="11.25" customHeight="1" x14ac:dyDescent="0.15">
      <c r="B8" s="631" t="s">
        <v>248</v>
      </c>
      <c r="C8" s="632"/>
      <c r="D8" s="632"/>
      <c r="E8" s="632"/>
      <c r="F8" s="632"/>
      <c r="G8" s="632"/>
      <c r="H8" s="632"/>
      <c r="I8" s="632"/>
      <c r="J8" s="632"/>
      <c r="K8" s="632"/>
      <c r="L8" s="632"/>
      <c r="M8" s="632"/>
      <c r="N8" s="632"/>
      <c r="O8" s="632"/>
      <c r="P8" s="632"/>
      <c r="Q8" s="633"/>
      <c r="R8" s="634">
        <v>3599</v>
      </c>
      <c r="S8" s="635"/>
      <c r="T8" s="635"/>
      <c r="U8" s="635"/>
      <c r="V8" s="635"/>
      <c r="W8" s="635"/>
      <c r="X8" s="635"/>
      <c r="Y8" s="636"/>
      <c r="Z8" s="637">
        <v>0</v>
      </c>
      <c r="AA8" s="637"/>
      <c r="AB8" s="637"/>
      <c r="AC8" s="637"/>
      <c r="AD8" s="638">
        <v>3599</v>
      </c>
      <c r="AE8" s="638"/>
      <c r="AF8" s="638"/>
      <c r="AG8" s="638"/>
      <c r="AH8" s="638"/>
      <c r="AI8" s="638"/>
      <c r="AJ8" s="638"/>
      <c r="AK8" s="638"/>
      <c r="AL8" s="639">
        <v>0.1</v>
      </c>
      <c r="AM8" s="640"/>
      <c r="AN8" s="640"/>
      <c r="AO8" s="641"/>
      <c r="AP8" s="631" t="s">
        <v>249</v>
      </c>
      <c r="AQ8" s="632"/>
      <c r="AR8" s="632"/>
      <c r="AS8" s="632"/>
      <c r="AT8" s="632"/>
      <c r="AU8" s="632"/>
      <c r="AV8" s="632"/>
      <c r="AW8" s="632"/>
      <c r="AX8" s="632"/>
      <c r="AY8" s="632"/>
      <c r="AZ8" s="632"/>
      <c r="BA8" s="632"/>
      <c r="BB8" s="632"/>
      <c r="BC8" s="632"/>
      <c r="BD8" s="632"/>
      <c r="BE8" s="632"/>
      <c r="BF8" s="633"/>
      <c r="BG8" s="634">
        <v>17903</v>
      </c>
      <c r="BH8" s="635"/>
      <c r="BI8" s="635"/>
      <c r="BJ8" s="635"/>
      <c r="BK8" s="635"/>
      <c r="BL8" s="635"/>
      <c r="BM8" s="635"/>
      <c r="BN8" s="636"/>
      <c r="BO8" s="637">
        <v>2</v>
      </c>
      <c r="BP8" s="637"/>
      <c r="BQ8" s="637"/>
      <c r="BR8" s="637"/>
      <c r="BS8" s="638" t="s">
        <v>130</v>
      </c>
      <c r="BT8" s="638"/>
      <c r="BU8" s="638"/>
      <c r="BV8" s="638"/>
      <c r="BW8" s="638"/>
      <c r="BX8" s="638"/>
      <c r="BY8" s="638"/>
      <c r="BZ8" s="638"/>
      <c r="CA8" s="638"/>
      <c r="CB8" s="642"/>
      <c r="CD8" s="631" t="s">
        <v>250</v>
      </c>
      <c r="CE8" s="632"/>
      <c r="CF8" s="632"/>
      <c r="CG8" s="632"/>
      <c r="CH8" s="632"/>
      <c r="CI8" s="632"/>
      <c r="CJ8" s="632"/>
      <c r="CK8" s="632"/>
      <c r="CL8" s="632"/>
      <c r="CM8" s="632"/>
      <c r="CN8" s="632"/>
      <c r="CO8" s="632"/>
      <c r="CP8" s="632"/>
      <c r="CQ8" s="633"/>
      <c r="CR8" s="634">
        <v>1896797</v>
      </c>
      <c r="CS8" s="635"/>
      <c r="CT8" s="635"/>
      <c r="CU8" s="635"/>
      <c r="CV8" s="635"/>
      <c r="CW8" s="635"/>
      <c r="CX8" s="635"/>
      <c r="CY8" s="636"/>
      <c r="CZ8" s="637">
        <v>23.3</v>
      </c>
      <c r="DA8" s="637"/>
      <c r="DB8" s="637"/>
      <c r="DC8" s="637"/>
      <c r="DD8" s="643">
        <v>2650</v>
      </c>
      <c r="DE8" s="635"/>
      <c r="DF8" s="635"/>
      <c r="DG8" s="635"/>
      <c r="DH8" s="635"/>
      <c r="DI8" s="635"/>
      <c r="DJ8" s="635"/>
      <c r="DK8" s="635"/>
      <c r="DL8" s="635"/>
      <c r="DM8" s="635"/>
      <c r="DN8" s="635"/>
      <c r="DO8" s="635"/>
      <c r="DP8" s="636"/>
      <c r="DQ8" s="643">
        <v>837607</v>
      </c>
      <c r="DR8" s="635"/>
      <c r="DS8" s="635"/>
      <c r="DT8" s="635"/>
      <c r="DU8" s="635"/>
      <c r="DV8" s="635"/>
      <c r="DW8" s="635"/>
      <c r="DX8" s="635"/>
      <c r="DY8" s="635"/>
      <c r="DZ8" s="635"/>
      <c r="EA8" s="635"/>
      <c r="EB8" s="635"/>
      <c r="EC8" s="644"/>
    </row>
    <row r="9" spans="2:143" ht="11.25" customHeight="1" x14ac:dyDescent="0.15">
      <c r="B9" s="631" t="s">
        <v>251</v>
      </c>
      <c r="C9" s="632"/>
      <c r="D9" s="632"/>
      <c r="E9" s="632"/>
      <c r="F9" s="632"/>
      <c r="G9" s="632"/>
      <c r="H9" s="632"/>
      <c r="I9" s="632"/>
      <c r="J9" s="632"/>
      <c r="K9" s="632"/>
      <c r="L9" s="632"/>
      <c r="M9" s="632"/>
      <c r="N9" s="632"/>
      <c r="O9" s="632"/>
      <c r="P9" s="632"/>
      <c r="Q9" s="633"/>
      <c r="R9" s="634">
        <v>3284</v>
      </c>
      <c r="S9" s="635"/>
      <c r="T9" s="635"/>
      <c r="U9" s="635"/>
      <c r="V9" s="635"/>
      <c r="W9" s="635"/>
      <c r="X9" s="635"/>
      <c r="Y9" s="636"/>
      <c r="Z9" s="637">
        <v>0</v>
      </c>
      <c r="AA9" s="637"/>
      <c r="AB9" s="637"/>
      <c r="AC9" s="637"/>
      <c r="AD9" s="638">
        <v>3284</v>
      </c>
      <c r="AE9" s="638"/>
      <c r="AF9" s="638"/>
      <c r="AG9" s="638"/>
      <c r="AH9" s="638"/>
      <c r="AI9" s="638"/>
      <c r="AJ9" s="638"/>
      <c r="AK9" s="638"/>
      <c r="AL9" s="639">
        <v>0.1</v>
      </c>
      <c r="AM9" s="640"/>
      <c r="AN9" s="640"/>
      <c r="AO9" s="641"/>
      <c r="AP9" s="631" t="s">
        <v>252</v>
      </c>
      <c r="AQ9" s="632"/>
      <c r="AR9" s="632"/>
      <c r="AS9" s="632"/>
      <c r="AT9" s="632"/>
      <c r="AU9" s="632"/>
      <c r="AV9" s="632"/>
      <c r="AW9" s="632"/>
      <c r="AX9" s="632"/>
      <c r="AY9" s="632"/>
      <c r="AZ9" s="632"/>
      <c r="BA9" s="632"/>
      <c r="BB9" s="632"/>
      <c r="BC9" s="632"/>
      <c r="BD9" s="632"/>
      <c r="BE9" s="632"/>
      <c r="BF9" s="633"/>
      <c r="BG9" s="634">
        <v>402806</v>
      </c>
      <c r="BH9" s="635"/>
      <c r="BI9" s="635"/>
      <c r="BJ9" s="635"/>
      <c r="BK9" s="635"/>
      <c r="BL9" s="635"/>
      <c r="BM9" s="635"/>
      <c r="BN9" s="636"/>
      <c r="BO9" s="637">
        <v>45.8</v>
      </c>
      <c r="BP9" s="637"/>
      <c r="BQ9" s="637"/>
      <c r="BR9" s="637"/>
      <c r="BS9" s="638" t="s">
        <v>130</v>
      </c>
      <c r="BT9" s="638"/>
      <c r="BU9" s="638"/>
      <c r="BV9" s="638"/>
      <c r="BW9" s="638"/>
      <c r="BX9" s="638"/>
      <c r="BY9" s="638"/>
      <c r="BZ9" s="638"/>
      <c r="CA9" s="638"/>
      <c r="CB9" s="642"/>
      <c r="CD9" s="631" t="s">
        <v>253</v>
      </c>
      <c r="CE9" s="632"/>
      <c r="CF9" s="632"/>
      <c r="CG9" s="632"/>
      <c r="CH9" s="632"/>
      <c r="CI9" s="632"/>
      <c r="CJ9" s="632"/>
      <c r="CK9" s="632"/>
      <c r="CL9" s="632"/>
      <c r="CM9" s="632"/>
      <c r="CN9" s="632"/>
      <c r="CO9" s="632"/>
      <c r="CP9" s="632"/>
      <c r="CQ9" s="633"/>
      <c r="CR9" s="634">
        <v>1299616</v>
      </c>
      <c r="CS9" s="635"/>
      <c r="CT9" s="635"/>
      <c r="CU9" s="635"/>
      <c r="CV9" s="635"/>
      <c r="CW9" s="635"/>
      <c r="CX9" s="635"/>
      <c r="CY9" s="636"/>
      <c r="CZ9" s="637">
        <v>15.9</v>
      </c>
      <c r="DA9" s="637"/>
      <c r="DB9" s="637"/>
      <c r="DC9" s="637"/>
      <c r="DD9" s="643">
        <v>45033</v>
      </c>
      <c r="DE9" s="635"/>
      <c r="DF9" s="635"/>
      <c r="DG9" s="635"/>
      <c r="DH9" s="635"/>
      <c r="DI9" s="635"/>
      <c r="DJ9" s="635"/>
      <c r="DK9" s="635"/>
      <c r="DL9" s="635"/>
      <c r="DM9" s="635"/>
      <c r="DN9" s="635"/>
      <c r="DO9" s="635"/>
      <c r="DP9" s="636"/>
      <c r="DQ9" s="643">
        <v>889849</v>
      </c>
      <c r="DR9" s="635"/>
      <c r="DS9" s="635"/>
      <c r="DT9" s="635"/>
      <c r="DU9" s="635"/>
      <c r="DV9" s="635"/>
      <c r="DW9" s="635"/>
      <c r="DX9" s="635"/>
      <c r="DY9" s="635"/>
      <c r="DZ9" s="635"/>
      <c r="EA9" s="635"/>
      <c r="EB9" s="635"/>
      <c r="EC9" s="644"/>
    </row>
    <row r="10" spans="2:143" ht="11.25" customHeight="1" x14ac:dyDescent="0.15">
      <c r="B10" s="631" t="s">
        <v>254</v>
      </c>
      <c r="C10" s="632"/>
      <c r="D10" s="632"/>
      <c r="E10" s="632"/>
      <c r="F10" s="632"/>
      <c r="G10" s="632"/>
      <c r="H10" s="632"/>
      <c r="I10" s="632"/>
      <c r="J10" s="632"/>
      <c r="K10" s="632"/>
      <c r="L10" s="632"/>
      <c r="M10" s="632"/>
      <c r="N10" s="632"/>
      <c r="O10" s="632"/>
      <c r="P10" s="632"/>
      <c r="Q10" s="633"/>
      <c r="R10" s="634" t="s">
        <v>130</v>
      </c>
      <c r="S10" s="635"/>
      <c r="T10" s="635"/>
      <c r="U10" s="635"/>
      <c r="V10" s="635"/>
      <c r="W10" s="635"/>
      <c r="X10" s="635"/>
      <c r="Y10" s="636"/>
      <c r="Z10" s="637" t="s">
        <v>130</v>
      </c>
      <c r="AA10" s="637"/>
      <c r="AB10" s="637"/>
      <c r="AC10" s="637"/>
      <c r="AD10" s="638" t="s">
        <v>130</v>
      </c>
      <c r="AE10" s="638"/>
      <c r="AF10" s="638"/>
      <c r="AG10" s="638"/>
      <c r="AH10" s="638"/>
      <c r="AI10" s="638"/>
      <c r="AJ10" s="638"/>
      <c r="AK10" s="638"/>
      <c r="AL10" s="639" t="s">
        <v>130</v>
      </c>
      <c r="AM10" s="640"/>
      <c r="AN10" s="640"/>
      <c r="AO10" s="641"/>
      <c r="AP10" s="631" t="s">
        <v>256</v>
      </c>
      <c r="AQ10" s="632"/>
      <c r="AR10" s="632"/>
      <c r="AS10" s="632"/>
      <c r="AT10" s="632"/>
      <c r="AU10" s="632"/>
      <c r="AV10" s="632"/>
      <c r="AW10" s="632"/>
      <c r="AX10" s="632"/>
      <c r="AY10" s="632"/>
      <c r="AZ10" s="632"/>
      <c r="BA10" s="632"/>
      <c r="BB10" s="632"/>
      <c r="BC10" s="632"/>
      <c r="BD10" s="632"/>
      <c r="BE10" s="632"/>
      <c r="BF10" s="633"/>
      <c r="BG10" s="634">
        <v>15412</v>
      </c>
      <c r="BH10" s="635"/>
      <c r="BI10" s="635"/>
      <c r="BJ10" s="635"/>
      <c r="BK10" s="635"/>
      <c r="BL10" s="635"/>
      <c r="BM10" s="635"/>
      <c r="BN10" s="636"/>
      <c r="BO10" s="637">
        <v>1.8</v>
      </c>
      <c r="BP10" s="637"/>
      <c r="BQ10" s="637"/>
      <c r="BR10" s="637"/>
      <c r="BS10" s="638" t="s">
        <v>130</v>
      </c>
      <c r="BT10" s="638"/>
      <c r="BU10" s="638"/>
      <c r="BV10" s="638"/>
      <c r="BW10" s="638"/>
      <c r="BX10" s="638"/>
      <c r="BY10" s="638"/>
      <c r="BZ10" s="638"/>
      <c r="CA10" s="638"/>
      <c r="CB10" s="642"/>
      <c r="CD10" s="631" t="s">
        <v>257</v>
      </c>
      <c r="CE10" s="632"/>
      <c r="CF10" s="632"/>
      <c r="CG10" s="632"/>
      <c r="CH10" s="632"/>
      <c r="CI10" s="632"/>
      <c r="CJ10" s="632"/>
      <c r="CK10" s="632"/>
      <c r="CL10" s="632"/>
      <c r="CM10" s="632"/>
      <c r="CN10" s="632"/>
      <c r="CO10" s="632"/>
      <c r="CP10" s="632"/>
      <c r="CQ10" s="633"/>
      <c r="CR10" s="634">
        <v>24563</v>
      </c>
      <c r="CS10" s="635"/>
      <c r="CT10" s="635"/>
      <c r="CU10" s="635"/>
      <c r="CV10" s="635"/>
      <c r="CW10" s="635"/>
      <c r="CX10" s="635"/>
      <c r="CY10" s="636"/>
      <c r="CZ10" s="637">
        <v>0.3</v>
      </c>
      <c r="DA10" s="637"/>
      <c r="DB10" s="637"/>
      <c r="DC10" s="637"/>
      <c r="DD10" s="643">
        <v>6537</v>
      </c>
      <c r="DE10" s="635"/>
      <c r="DF10" s="635"/>
      <c r="DG10" s="635"/>
      <c r="DH10" s="635"/>
      <c r="DI10" s="635"/>
      <c r="DJ10" s="635"/>
      <c r="DK10" s="635"/>
      <c r="DL10" s="635"/>
      <c r="DM10" s="635"/>
      <c r="DN10" s="635"/>
      <c r="DO10" s="635"/>
      <c r="DP10" s="636"/>
      <c r="DQ10" s="643">
        <v>24379</v>
      </c>
      <c r="DR10" s="635"/>
      <c r="DS10" s="635"/>
      <c r="DT10" s="635"/>
      <c r="DU10" s="635"/>
      <c r="DV10" s="635"/>
      <c r="DW10" s="635"/>
      <c r="DX10" s="635"/>
      <c r="DY10" s="635"/>
      <c r="DZ10" s="635"/>
      <c r="EA10" s="635"/>
      <c r="EB10" s="635"/>
      <c r="EC10" s="644"/>
    </row>
    <row r="11" spans="2:143" ht="11.25" customHeight="1" x14ac:dyDescent="0.15">
      <c r="B11" s="631" t="s">
        <v>258</v>
      </c>
      <c r="C11" s="632"/>
      <c r="D11" s="632"/>
      <c r="E11" s="632"/>
      <c r="F11" s="632"/>
      <c r="G11" s="632"/>
      <c r="H11" s="632"/>
      <c r="I11" s="632"/>
      <c r="J11" s="632"/>
      <c r="K11" s="632"/>
      <c r="L11" s="632"/>
      <c r="M11" s="632"/>
      <c r="N11" s="632"/>
      <c r="O11" s="632"/>
      <c r="P11" s="632"/>
      <c r="Q11" s="633"/>
      <c r="R11" s="634">
        <v>238050</v>
      </c>
      <c r="S11" s="635"/>
      <c r="T11" s="635"/>
      <c r="U11" s="635"/>
      <c r="V11" s="635"/>
      <c r="W11" s="635"/>
      <c r="X11" s="635"/>
      <c r="Y11" s="636"/>
      <c r="Z11" s="639">
        <v>2.9</v>
      </c>
      <c r="AA11" s="640"/>
      <c r="AB11" s="640"/>
      <c r="AC11" s="646"/>
      <c r="AD11" s="643">
        <v>238050</v>
      </c>
      <c r="AE11" s="635"/>
      <c r="AF11" s="635"/>
      <c r="AG11" s="635"/>
      <c r="AH11" s="635"/>
      <c r="AI11" s="635"/>
      <c r="AJ11" s="635"/>
      <c r="AK11" s="636"/>
      <c r="AL11" s="639">
        <v>5.4</v>
      </c>
      <c r="AM11" s="640"/>
      <c r="AN11" s="640"/>
      <c r="AO11" s="641"/>
      <c r="AP11" s="631" t="s">
        <v>259</v>
      </c>
      <c r="AQ11" s="632"/>
      <c r="AR11" s="632"/>
      <c r="AS11" s="632"/>
      <c r="AT11" s="632"/>
      <c r="AU11" s="632"/>
      <c r="AV11" s="632"/>
      <c r="AW11" s="632"/>
      <c r="AX11" s="632"/>
      <c r="AY11" s="632"/>
      <c r="AZ11" s="632"/>
      <c r="BA11" s="632"/>
      <c r="BB11" s="632"/>
      <c r="BC11" s="632"/>
      <c r="BD11" s="632"/>
      <c r="BE11" s="632"/>
      <c r="BF11" s="633"/>
      <c r="BG11" s="634">
        <v>12148</v>
      </c>
      <c r="BH11" s="635"/>
      <c r="BI11" s="635"/>
      <c r="BJ11" s="635"/>
      <c r="BK11" s="635"/>
      <c r="BL11" s="635"/>
      <c r="BM11" s="635"/>
      <c r="BN11" s="636"/>
      <c r="BO11" s="637">
        <v>1.4</v>
      </c>
      <c r="BP11" s="637"/>
      <c r="BQ11" s="637"/>
      <c r="BR11" s="637"/>
      <c r="BS11" s="638">
        <v>3468</v>
      </c>
      <c r="BT11" s="638"/>
      <c r="BU11" s="638"/>
      <c r="BV11" s="638"/>
      <c r="BW11" s="638"/>
      <c r="BX11" s="638"/>
      <c r="BY11" s="638"/>
      <c r="BZ11" s="638"/>
      <c r="CA11" s="638"/>
      <c r="CB11" s="642"/>
      <c r="CD11" s="631" t="s">
        <v>260</v>
      </c>
      <c r="CE11" s="632"/>
      <c r="CF11" s="632"/>
      <c r="CG11" s="632"/>
      <c r="CH11" s="632"/>
      <c r="CI11" s="632"/>
      <c r="CJ11" s="632"/>
      <c r="CK11" s="632"/>
      <c r="CL11" s="632"/>
      <c r="CM11" s="632"/>
      <c r="CN11" s="632"/>
      <c r="CO11" s="632"/>
      <c r="CP11" s="632"/>
      <c r="CQ11" s="633"/>
      <c r="CR11" s="634">
        <v>733105</v>
      </c>
      <c r="CS11" s="635"/>
      <c r="CT11" s="635"/>
      <c r="CU11" s="635"/>
      <c r="CV11" s="635"/>
      <c r="CW11" s="635"/>
      <c r="CX11" s="635"/>
      <c r="CY11" s="636"/>
      <c r="CZ11" s="637">
        <v>9</v>
      </c>
      <c r="DA11" s="637"/>
      <c r="DB11" s="637"/>
      <c r="DC11" s="637"/>
      <c r="DD11" s="643">
        <v>196843</v>
      </c>
      <c r="DE11" s="635"/>
      <c r="DF11" s="635"/>
      <c r="DG11" s="635"/>
      <c r="DH11" s="635"/>
      <c r="DI11" s="635"/>
      <c r="DJ11" s="635"/>
      <c r="DK11" s="635"/>
      <c r="DL11" s="635"/>
      <c r="DM11" s="635"/>
      <c r="DN11" s="635"/>
      <c r="DO11" s="635"/>
      <c r="DP11" s="636"/>
      <c r="DQ11" s="643">
        <v>540222</v>
      </c>
      <c r="DR11" s="635"/>
      <c r="DS11" s="635"/>
      <c r="DT11" s="635"/>
      <c r="DU11" s="635"/>
      <c r="DV11" s="635"/>
      <c r="DW11" s="635"/>
      <c r="DX11" s="635"/>
      <c r="DY11" s="635"/>
      <c r="DZ11" s="635"/>
      <c r="EA11" s="635"/>
      <c r="EB11" s="635"/>
      <c r="EC11" s="644"/>
    </row>
    <row r="12" spans="2:143" ht="11.25" customHeight="1" x14ac:dyDescent="0.15">
      <c r="B12" s="631" t="s">
        <v>261</v>
      </c>
      <c r="C12" s="632"/>
      <c r="D12" s="632"/>
      <c r="E12" s="632"/>
      <c r="F12" s="632"/>
      <c r="G12" s="632"/>
      <c r="H12" s="632"/>
      <c r="I12" s="632"/>
      <c r="J12" s="632"/>
      <c r="K12" s="632"/>
      <c r="L12" s="632"/>
      <c r="M12" s="632"/>
      <c r="N12" s="632"/>
      <c r="O12" s="632"/>
      <c r="P12" s="632"/>
      <c r="Q12" s="633"/>
      <c r="R12" s="634">
        <v>10739</v>
      </c>
      <c r="S12" s="635"/>
      <c r="T12" s="635"/>
      <c r="U12" s="635"/>
      <c r="V12" s="635"/>
      <c r="W12" s="635"/>
      <c r="X12" s="635"/>
      <c r="Y12" s="636"/>
      <c r="Z12" s="637">
        <v>0.1</v>
      </c>
      <c r="AA12" s="637"/>
      <c r="AB12" s="637"/>
      <c r="AC12" s="637"/>
      <c r="AD12" s="638">
        <v>10739</v>
      </c>
      <c r="AE12" s="638"/>
      <c r="AF12" s="638"/>
      <c r="AG12" s="638"/>
      <c r="AH12" s="638"/>
      <c r="AI12" s="638"/>
      <c r="AJ12" s="638"/>
      <c r="AK12" s="638"/>
      <c r="AL12" s="639">
        <v>0.2</v>
      </c>
      <c r="AM12" s="640"/>
      <c r="AN12" s="640"/>
      <c r="AO12" s="641"/>
      <c r="AP12" s="631" t="s">
        <v>262</v>
      </c>
      <c r="AQ12" s="632"/>
      <c r="AR12" s="632"/>
      <c r="AS12" s="632"/>
      <c r="AT12" s="632"/>
      <c r="AU12" s="632"/>
      <c r="AV12" s="632"/>
      <c r="AW12" s="632"/>
      <c r="AX12" s="632"/>
      <c r="AY12" s="632"/>
      <c r="AZ12" s="632"/>
      <c r="BA12" s="632"/>
      <c r="BB12" s="632"/>
      <c r="BC12" s="632"/>
      <c r="BD12" s="632"/>
      <c r="BE12" s="632"/>
      <c r="BF12" s="633"/>
      <c r="BG12" s="634">
        <v>319179</v>
      </c>
      <c r="BH12" s="635"/>
      <c r="BI12" s="635"/>
      <c r="BJ12" s="635"/>
      <c r="BK12" s="635"/>
      <c r="BL12" s="635"/>
      <c r="BM12" s="635"/>
      <c r="BN12" s="636"/>
      <c r="BO12" s="637">
        <v>36.299999999999997</v>
      </c>
      <c r="BP12" s="637"/>
      <c r="BQ12" s="637"/>
      <c r="BR12" s="637"/>
      <c r="BS12" s="638" t="s">
        <v>130</v>
      </c>
      <c r="BT12" s="638"/>
      <c r="BU12" s="638"/>
      <c r="BV12" s="638"/>
      <c r="BW12" s="638"/>
      <c r="BX12" s="638"/>
      <c r="BY12" s="638"/>
      <c r="BZ12" s="638"/>
      <c r="CA12" s="638"/>
      <c r="CB12" s="642"/>
      <c r="CD12" s="631" t="s">
        <v>263</v>
      </c>
      <c r="CE12" s="632"/>
      <c r="CF12" s="632"/>
      <c r="CG12" s="632"/>
      <c r="CH12" s="632"/>
      <c r="CI12" s="632"/>
      <c r="CJ12" s="632"/>
      <c r="CK12" s="632"/>
      <c r="CL12" s="632"/>
      <c r="CM12" s="632"/>
      <c r="CN12" s="632"/>
      <c r="CO12" s="632"/>
      <c r="CP12" s="632"/>
      <c r="CQ12" s="633"/>
      <c r="CR12" s="634">
        <v>340823</v>
      </c>
      <c r="CS12" s="635"/>
      <c r="CT12" s="635"/>
      <c r="CU12" s="635"/>
      <c r="CV12" s="635"/>
      <c r="CW12" s="635"/>
      <c r="CX12" s="635"/>
      <c r="CY12" s="636"/>
      <c r="CZ12" s="637">
        <v>4.2</v>
      </c>
      <c r="DA12" s="637"/>
      <c r="DB12" s="637"/>
      <c r="DC12" s="637"/>
      <c r="DD12" s="643">
        <v>99073</v>
      </c>
      <c r="DE12" s="635"/>
      <c r="DF12" s="635"/>
      <c r="DG12" s="635"/>
      <c r="DH12" s="635"/>
      <c r="DI12" s="635"/>
      <c r="DJ12" s="635"/>
      <c r="DK12" s="635"/>
      <c r="DL12" s="635"/>
      <c r="DM12" s="635"/>
      <c r="DN12" s="635"/>
      <c r="DO12" s="635"/>
      <c r="DP12" s="636"/>
      <c r="DQ12" s="643">
        <v>307523</v>
      </c>
      <c r="DR12" s="635"/>
      <c r="DS12" s="635"/>
      <c r="DT12" s="635"/>
      <c r="DU12" s="635"/>
      <c r="DV12" s="635"/>
      <c r="DW12" s="635"/>
      <c r="DX12" s="635"/>
      <c r="DY12" s="635"/>
      <c r="DZ12" s="635"/>
      <c r="EA12" s="635"/>
      <c r="EB12" s="635"/>
      <c r="EC12" s="644"/>
    </row>
    <row r="13" spans="2:143" ht="11.25" customHeight="1" x14ac:dyDescent="0.15">
      <c r="B13" s="631" t="s">
        <v>264</v>
      </c>
      <c r="C13" s="632"/>
      <c r="D13" s="632"/>
      <c r="E13" s="632"/>
      <c r="F13" s="632"/>
      <c r="G13" s="632"/>
      <c r="H13" s="632"/>
      <c r="I13" s="632"/>
      <c r="J13" s="632"/>
      <c r="K13" s="632"/>
      <c r="L13" s="632"/>
      <c r="M13" s="632"/>
      <c r="N13" s="632"/>
      <c r="O13" s="632"/>
      <c r="P13" s="632"/>
      <c r="Q13" s="633"/>
      <c r="R13" s="634" t="s">
        <v>130</v>
      </c>
      <c r="S13" s="635"/>
      <c r="T13" s="635"/>
      <c r="U13" s="635"/>
      <c r="V13" s="635"/>
      <c r="W13" s="635"/>
      <c r="X13" s="635"/>
      <c r="Y13" s="636"/>
      <c r="Z13" s="637" t="s">
        <v>130</v>
      </c>
      <c r="AA13" s="637"/>
      <c r="AB13" s="637"/>
      <c r="AC13" s="637"/>
      <c r="AD13" s="638" t="s">
        <v>130</v>
      </c>
      <c r="AE13" s="638"/>
      <c r="AF13" s="638"/>
      <c r="AG13" s="638"/>
      <c r="AH13" s="638"/>
      <c r="AI13" s="638"/>
      <c r="AJ13" s="638"/>
      <c r="AK13" s="638"/>
      <c r="AL13" s="639" t="s">
        <v>130</v>
      </c>
      <c r="AM13" s="640"/>
      <c r="AN13" s="640"/>
      <c r="AO13" s="641"/>
      <c r="AP13" s="631" t="s">
        <v>265</v>
      </c>
      <c r="AQ13" s="632"/>
      <c r="AR13" s="632"/>
      <c r="AS13" s="632"/>
      <c r="AT13" s="632"/>
      <c r="AU13" s="632"/>
      <c r="AV13" s="632"/>
      <c r="AW13" s="632"/>
      <c r="AX13" s="632"/>
      <c r="AY13" s="632"/>
      <c r="AZ13" s="632"/>
      <c r="BA13" s="632"/>
      <c r="BB13" s="632"/>
      <c r="BC13" s="632"/>
      <c r="BD13" s="632"/>
      <c r="BE13" s="632"/>
      <c r="BF13" s="633"/>
      <c r="BG13" s="634">
        <v>298675</v>
      </c>
      <c r="BH13" s="635"/>
      <c r="BI13" s="635"/>
      <c r="BJ13" s="635"/>
      <c r="BK13" s="635"/>
      <c r="BL13" s="635"/>
      <c r="BM13" s="635"/>
      <c r="BN13" s="636"/>
      <c r="BO13" s="637">
        <v>34</v>
      </c>
      <c r="BP13" s="637"/>
      <c r="BQ13" s="637"/>
      <c r="BR13" s="637"/>
      <c r="BS13" s="638" t="s">
        <v>130</v>
      </c>
      <c r="BT13" s="638"/>
      <c r="BU13" s="638"/>
      <c r="BV13" s="638"/>
      <c r="BW13" s="638"/>
      <c r="BX13" s="638"/>
      <c r="BY13" s="638"/>
      <c r="BZ13" s="638"/>
      <c r="CA13" s="638"/>
      <c r="CB13" s="642"/>
      <c r="CD13" s="631" t="s">
        <v>266</v>
      </c>
      <c r="CE13" s="632"/>
      <c r="CF13" s="632"/>
      <c r="CG13" s="632"/>
      <c r="CH13" s="632"/>
      <c r="CI13" s="632"/>
      <c r="CJ13" s="632"/>
      <c r="CK13" s="632"/>
      <c r="CL13" s="632"/>
      <c r="CM13" s="632"/>
      <c r="CN13" s="632"/>
      <c r="CO13" s="632"/>
      <c r="CP13" s="632"/>
      <c r="CQ13" s="633"/>
      <c r="CR13" s="634">
        <v>1010370</v>
      </c>
      <c r="CS13" s="635"/>
      <c r="CT13" s="635"/>
      <c r="CU13" s="635"/>
      <c r="CV13" s="635"/>
      <c r="CW13" s="635"/>
      <c r="CX13" s="635"/>
      <c r="CY13" s="636"/>
      <c r="CZ13" s="637">
        <v>12.4</v>
      </c>
      <c r="DA13" s="637"/>
      <c r="DB13" s="637"/>
      <c r="DC13" s="637"/>
      <c r="DD13" s="643">
        <v>532180</v>
      </c>
      <c r="DE13" s="635"/>
      <c r="DF13" s="635"/>
      <c r="DG13" s="635"/>
      <c r="DH13" s="635"/>
      <c r="DI13" s="635"/>
      <c r="DJ13" s="635"/>
      <c r="DK13" s="635"/>
      <c r="DL13" s="635"/>
      <c r="DM13" s="635"/>
      <c r="DN13" s="635"/>
      <c r="DO13" s="635"/>
      <c r="DP13" s="636"/>
      <c r="DQ13" s="643">
        <v>398125</v>
      </c>
      <c r="DR13" s="635"/>
      <c r="DS13" s="635"/>
      <c r="DT13" s="635"/>
      <c r="DU13" s="635"/>
      <c r="DV13" s="635"/>
      <c r="DW13" s="635"/>
      <c r="DX13" s="635"/>
      <c r="DY13" s="635"/>
      <c r="DZ13" s="635"/>
      <c r="EA13" s="635"/>
      <c r="EB13" s="635"/>
      <c r="EC13" s="644"/>
    </row>
    <row r="14" spans="2:143" ht="11.25" customHeight="1" x14ac:dyDescent="0.15">
      <c r="B14" s="631" t="s">
        <v>267</v>
      </c>
      <c r="C14" s="632"/>
      <c r="D14" s="632"/>
      <c r="E14" s="632"/>
      <c r="F14" s="632"/>
      <c r="G14" s="632"/>
      <c r="H14" s="632"/>
      <c r="I14" s="632"/>
      <c r="J14" s="632"/>
      <c r="K14" s="632"/>
      <c r="L14" s="632"/>
      <c r="M14" s="632"/>
      <c r="N14" s="632"/>
      <c r="O14" s="632"/>
      <c r="P14" s="632"/>
      <c r="Q14" s="633"/>
      <c r="R14" s="634" t="s">
        <v>130</v>
      </c>
      <c r="S14" s="635"/>
      <c r="T14" s="635"/>
      <c r="U14" s="635"/>
      <c r="V14" s="635"/>
      <c r="W14" s="635"/>
      <c r="X14" s="635"/>
      <c r="Y14" s="636"/>
      <c r="Z14" s="637" t="s">
        <v>130</v>
      </c>
      <c r="AA14" s="637"/>
      <c r="AB14" s="637"/>
      <c r="AC14" s="637"/>
      <c r="AD14" s="638" t="s">
        <v>130</v>
      </c>
      <c r="AE14" s="638"/>
      <c r="AF14" s="638"/>
      <c r="AG14" s="638"/>
      <c r="AH14" s="638"/>
      <c r="AI14" s="638"/>
      <c r="AJ14" s="638"/>
      <c r="AK14" s="638"/>
      <c r="AL14" s="639" t="s">
        <v>130</v>
      </c>
      <c r="AM14" s="640"/>
      <c r="AN14" s="640"/>
      <c r="AO14" s="641"/>
      <c r="AP14" s="631" t="s">
        <v>268</v>
      </c>
      <c r="AQ14" s="632"/>
      <c r="AR14" s="632"/>
      <c r="AS14" s="632"/>
      <c r="AT14" s="632"/>
      <c r="AU14" s="632"/>
      <c r="AV14" s="632"/>
      <c r="AW14" s="632"/>
      <c r="AX14" s="632"/>
      <c r="AY14" s="632"/>
      <c r="AZ14" s="632"/>
      <c r="BA14" s="632"/>
      <c r="BB14" s="632"/>
      <c r="BC14" s="632"/>
      <c r="BD14" s="632"/>
      <c r="BE14" s="632"/>
      <c r="BF14" s="633"/>
      <c r="BG14" s="634">
        <v>33940</v>
      </c>
      <c r="BH14" s="635"/>
      <c r="BI14" s="635"/>
      <c r="BJ14" s="635"/>
      <c r="BK14" s="635"/>
      <c r="BL14" s="635"/>
      <c r="BM14" s="635"/>
      <c r="BN14" s="636"/>
      <c r="BO14" s="637">
        <v>3.9</v>
      </c>
      <c r="BP14" s="637"/>
      <c r="BQ14" s="637"/>
      <c r="BR14" s="637"/>
      <c r="BS14" s="638" t="s">
        <v>130</v>
      </c>
      <c r="BT14" s="638"/>
      <c r="BU14" s="638"/>
      <c r="BV14" s="638"/>
      <c r="BW14" s="638"/>
      <c r="BX14" s="638"/>
      <c r="BY14" s="638"/>
      <c r="BZ14" s="638"/>
      <c r="CA14" s="638"/>
      <c r="CB14" s="642"/>
      <c r="CD14" s="631" t="s">
        <v>269</v>
      </c>
      <c r="CE14" s="632"/>
      <c r="CF14" s="632"/>
      <c r="CG14" s="632"/>
      <c r="CH14" s="632"/>
      <c r="CI14" s="632"/>
      <c r="CJ14" s="632"/>
      <c r="CK14" s="632"/>
      <c r="CL14" s="632"/>
      <c r="CM14" s="632"/>
      <c r="CN14" s="632"/>
      <c r="CO14" s="632"/>
      <c r="CP14" s="632"/>
      <c r="CQ14" s="633"/>
      <c r="CR14" s="634">
        <v>484352</v>
      </c>
      <c r="CS14" s="635"/>
      <c r="CT14" s="635"/>
      <c r="CU14" s="635"/>
      <c r="CV14" s="635"/>
      <c r="CW14" s="635"/>
      <c r="CX14" s="635"/>
      <c r="CY14" s="636"/>
      <c r="CZ14" s="637">
        <v>5.9</v>
      </c>
      <c r="DA14" s="637"/>
      <c r="DB14" s="637"/>
      <c r="DC14" s="637"/>
      <c r="DD14" s="643">
        <v>55284</v>
      </c>
      <c r="DE14" s="635"/>
      <c r="DF14" s="635"/>
      <c r="DG14" s="635"/>
      <c r="DH14" s="635"/>
      <c r="DI14" s="635"/>
      <c r="DJ14" s="635"/>
      <c r="DK14" s="635"/>
      <c r="DL14" s="635"/>
      <c r="DM14" s="635"/>
      <c r="DN14" s="635"/>
      <c r="DO14" s="635"/>
      <c r="DP14" s="636"/>
      <c r="DQ14" s="643">
        <v>349727</v>
      </c>
      <c r="DR14" s="635"/>
      <c r="DS14" s="635"/>
      <c r="DT14" s="635"/>
      <c r="DU14" s="635"/>
      <c r="DV14" s="635"/>
      <c r="DW14" s="635"/>
      <c r="DX14" s="635"/>
      <c r="DY14" s="635"/>
      <c r="DZ14" s="635"/>
      <c r="EA14" s="635"/>
      <c r="EB14" s="635"/>
      <c r="EC14" s="644"/>
    </row>
    <row r="15" spans="2:143" ht="11.25" customHeight="1" x14ac:dyDescent="0.15">
      <c r="B15" s="631" t="s">
        <v>270</v>
      </c>
      <c r="C15" s="632"/>
      <c r="D15" s="632"/>
      <c r="E15" s="632"/>
      <c r="F15" s="632"/>
      <c r="G15" s="632"/>
      <c r="H15" s="632"/>
      <c r="I15" s="632"/>
      <c r="J15" s="632"/>
      <c r="K15" s="632"/>
      <c r="L15" s="632"/>
      <c r="M15" s="632"/>
      <c r="N15" s="632"/>
      <c r="O15" s="632"/>
      <c r="P15" s="632"/>
      <c r="Q15" s="633"/>
      <c r="R15" s="634" t="s">
        <v>130</v>
      </c>
      <c r="S15" s="635"/>
      <c r="T15" s="635"/>
      <c r="U15" s="635"/>
      <c r="V15" s="635"/>
      <c r="W15" s="635"/>
      <c r="X15" s="635"/>
      <c r="Y15" s="636"/>
      <c r="Z15" s="637" t="s">
        <v>130</v>
      </c>
      <c r="AA15" s="637"/>
      <c r="AB15" s="637"/>
      <c r="AC15" s="637"/>
      <c r="AD15" s="638" t="s">
        <v>130</v>
      </c>
      <c r="AE15" s="638"/>
      <c r="AF15" s="638"/>
      <c r="AG15" s="638"/>
      <c r="AH15" s="638"/>
      <c r="AI15" s="638"/>
      <c r="AJ15" s="638"/>
      <c r="AK15" s="638"/>
      <c r="AL15" s="639" t="s">
        <v>130</v>
      </c>
      <c r="AM15" s="640"/>
      <c r="AN15" s="640"/>
      <c r="AO15" s="641"/>
      <c r="AP15" s="631" t="s">
        <v>271</v>
      </c>
      <c r="AQ15" s="632"/>
      <c r="AR15" s="632"/>
      <c r="AS15" s="632"/>
      <c r="AT15" s="632"/>
      <c r="AU15" s="632"/>
      <c r="AV15" s="632"/>
      <c r="AW15" s="632"/>
      <c r="AX15" s="632"/>
      <c r="AY15" s="632"/>
      <c r="AZ15" s="632"/>
      <c r="BA15" s="632"/>
      <c r="BB15" s="632"/>
      <c r="BC15" s="632"/>
      <c r="BD15" s="632"/>
      <c r="BE15" s="632"/>
      <c r="BF15" s="633"/>
      <c r="BG15" s="634">
        <v>77879</v>
      </c>
      <c r="BH15" s="635"/>
      <c r="BI15" s="635"/>
      <c r="BJ15" s="635"/>
      <c r="BK15" s="635"/>
      <c r="BL15" s="635"/>
      <c r="BM15" s="635"/>
      <c r="BN15" s="636"/>
      <c r="BO15" s="637">
        <v>8.9</v>
      </c>
      <c r="BP15" s="637"/>
      <c r="BQ15" s="637"/>
      <c r="BR15" s="637"/>
      <c r="BS15" s="638" t="s">
        <v>130</v>
      </c>
      <c r="BT15" s="638"/>
      <c r="BU15" s="638"/>
      <c r="BV15" s="638"/>
      <c r="BW15" s="638"/>
      <c r="BX15" s="638"/>
      <c r="BY15" s="638"/>
      <c r="BZ15" s="638"/>
      <c r="CA15" s="638"/>
      <c r="CB15" s="642"/>
      <c r="CD15" s="631" t="s">
        <v>272</v>
      </c>
      <c r="CE15" s="632"/>
      <c r="CF15" s="632"/>
      <c r="CG15" s="632"/>
      <c r="CH15" s="632"/>
      <c r="CI15" s="632"/>
      <c r="CJ15" s="632"/>
      <c r="CK15" s="632"/>
      <c r="CL15" s="632"/>
      <c r="CM15" s="632"/>
      <c r="CN15" s="632"/>
      <c r="CO15" s="632"/>
      <c r="CP15" s="632"/>
      <c r="CQ15" s="633"/>
      <c r="CR15" s="634">
        <v>549777</v>
      </c>
      <c r="CS15" s="635"/>
      <c r="CT15" s="635"/>
      <c r="CU15" s="635"/>
      <c r="CV15" s="635"/>
      <c r="CW15" s="635"/>
      <c r="CX15" s="635"/>
      <c r="CY15" s="636"/>
      <c r="CZ15" s="637">
        <v>6.7</v>
      </c>
      <c r="DA15" s="637"/>
      <c r="DB15" s="637"/>
      <c r="DC15" s="637"/>
      <c r="DD15" s="643">
        <v>54047</v>
      </c>
      <c r="DE15" s="635"/>
      <c r="DF15" s="635"/>
      <c r="DG15" s="635"/>
      <c r="DH15" s="635"/>
      <c r="DI15" s="635"/>
      <c r="DJ15" s="635"/>
      <c r="DK15" s="635"/>
      <c r="DL15" s="635"/>
      <c r="DM15" s="635"/>
      <c r="DN15" s="635"/>
      <c r="DO15" s="635"/>
      <c r="DP15" s="636"/>
      <c r="DQ15" s="643">
        <v>435475</v>
      </c>
      <c r="DR15" s="635"/>
      <c r="DS15" s="635"/>
      <c r="DT15" s="635"/>
      <c r="DU15" s="635"/>
      <c r="DV15" s="635"/>
      <c r="DW15" s="635"/>
      <c r="DX15" s="635"/>
      <c r="DY15" s="635"/>
      <c r="DZ15" s="635"/>
      <c r="EA15" s="635"/>
      <c r="EB15" s="635"/>
      <c r="EC15" s="644"/>
    </row>
    <row r="16" spans="2:143" ht="11.25" customHeight="1" x14ac:dyDescent="0.15">
      <c r="B16" s="631" t="s">
        <v>273</v>
      </c>
      <c r="C16" s="632"/>
      <c r="D16" s="632"/>
      <c r="E16" s="632"/>
      <c r="F16" s="632"/>
      <c r="G16" s="632"/>
      <c r="H16" s="632"/>
      <c r="I16" s="632"/>
      <c r="J16" s="632"/>
      <c r="K16" s="632"/>
      <c r="L16" s="632"/>
      <c r="M16" s="632"/>
      <c r="N16" s="632"/>
      <c r="O16" s="632"/>
      <c r="P16" s="632"/>
      <c r="Q16" s="633"/>
      <c r="R16" s="634">
        <v>3842</v>
      </c>
      <c r="S16" s="635"/>
      <c r="T16" s="635"/>
      <c r="U16" s="635"/>
      <c r="V16" s="635"/>
      <c r="W16" s="635"/>
      <c r="X16" s="635"/>
      <c r="Y16" s="636"/>
      <c r="Z16" s="637">
        <v>0</v>
      </c>
      <c r="AA16" s="637"/>
      <c r="AB16" s="637"/>
      <c r="AC16" s="637"/>
      <c r="AD16" s="638">
        <v>3842</v>
      </c>
      <c r="AE16" s="638"/>
      <c r="AF16" s="638"/>
      <c r="AG16" s="638"/>
      <c r="AH16" s="638"/>
      <c r="AI16" s="638"/>
      <c r="AJ16" s="638"/>
      <c r="AK16" s="638"/>
      <c r="AL16" s="639">
        <v>0.1</v>
      </c>
      <c r="AM16" s="640"/>
      <c r="AN16" s="640"/>
      <c r="AO16" s="641"/>
      <c r="AP16" s="631" t="s">
        <v>274</v>
      </c>
      <c r="AQ16" s="632"/>
      <c r="AR16" s="632"/>
      <c r="AS16" s="632"/>
      <c r="AT16" s="632"/>
      <c r="AU16" s="632"/>
      <c r="AV16" s="632"/>
      <c r="AW16" s="632"/>
      <c r="AX16" s="632"/>
      <c r="AY16" s="632"/>
      <c r="AZ16" s="632"/>
      <c r="BA16" s="632"/>
      <c r="BB16" s="632"/>
      <c r="BC16" s="632"/>
      <c r="BD16" s="632"/>
      <c r="BE16" s="632"/>
      <c r="BF16" s="633"/>
      <c r="BG16" s="634" t="s">
        <v>130</v>
      </c>
      <c r="BH16" s="635"/>
      <c r="BI16" s="635"/>
      <c r="BJ16" s="635"/>
      <c r="BK16" s="635"/>
      <c r="BL16" s="635"/>
      <c r="BM16" s="635"/>
      <c r="BN16" s="636"/>
      <c r="BO16" s="637" t="s">
        <v>130</v>
      </c>
      <c r="BP16" s="637"/>
      <c r="BQ16" s="637"/>
      <c r="BR16" s="637"/>
      <c r="BS16" s="638" t="s">
        <v>130</v>
      </c>
      <c r="BT16" s="638"/>
      <c r="BU16" s="638"/>
      <c r="BV16" s="638"/>
      <c r="BW16" s="638"/>
      <c r="BX16" s="638"/>
      <c r="BY16" s="638"/>
      <c r="BZ16" s="638"/>
      <c r="CA16" s="638"/>
      <c r="CB16" s="642"/>
      <c r="CD16" s="631" t="s">
        <v>275</v>
      </c>
      <c r="CE16" s="632"/>
      <c r="CF16" s="632"/>
      <c r="CG16" s="632"/>
      <c r="CH16" s="632"/>
      <c r="CI16" s="632"/>
      <c r="CJ16" s="632"/>
      <c r="CK16" s="632"/>
      <c r="CL16" s="632"/>
      <c r="CM16" s="632"/>
      <c r="CN16" s="632"/>
      <c r="CO16" s="632"/>
      <c r="CP16" s="632"/>
      <c r="CQ16" s="633"/>
      <c r="CR16" s="634">
        <v>124</v>
      </c>
      <c r="CS16" s="635"/>
      <c r="CT16" s="635"/>
      <c r="CU16" s="635"/>
      <c r="CV16" s="635"/>
      <c r="CW16" s="635"/>
      <c r="CX16" s="635"/>
      <c r="CY16" s="636"/>
      <c r="CZ16" s="637">
        <v>0</v>
      </c>
      <c r="DA16" s="637"/>
      <c r="DB16" s="637"/>
      <c r="DC16" s="637"/>
      <c r="DD16" s="643" t="s">
        <v>130</v>
      </c>
      <c r="DE16" s="635"/>
      <c r="DF16" s="635"/>
      <c r="DG16" s="635"/>
      <c r="DH16" s="635"/>
      <c r="DI16" s="635"/>
      <c r="DJ16" s="635"/>
      <c r="DK16" s="635"/>
      <c r="DL16" s="635"/>
      <c r="DM16" s="635"/>
      <c r="DN16" s="635"/>
      <c r="DO16" s="635"/>
      <c r="DP16" s="636"/>
      <c r="DQ16" s="643">
        <v>124</v>
      </c>
      <c r="DR16" s="635"/>
      <c r="DS16" s="635"/>
      <c r="DT16" s="635"/>
      <c r="DU16" s="635"/>
      <c r="DV16" s="635"/>
      <c r="DW16" s="635"/>
      <c r="DX16" s="635"/>
      <c r="DY16" s="635"/>
      <c r="DZ16" s="635"/>
      <c r="EA16" s="635"/>
      <c r="EB16" s="635"/>
      <c r="EC16" s="644"/>
    </row>
    <row r="17" spans="2:133" ht="11.25" customHeight="1" x14ac:dyDescent="0.15">
      <c r="B17" s="631" t="s">
        <v>276</v>
      </c>
      <c r="C17" s="632"/>
      <c r="D17" s="632"/>
      <c r="E17" s="632"/>
      <c r="F17" s="632"/>
      <c r="G17" s="632"/>
      <c r="H17" s="632"/>
      <c r="I17" s="632"/>
      <c r="J17" s="632"/>
      <c r="K17" s="632"/>
      <c r="L17" s="632"/>
      <c r="M17" s="632"/>
      <c r="N17" s="632"/>
      <c r="O17" s="632"/>
      <c r="P17" s="632"/>
      <c r="Q17" s="633"/>
      <c r="R17" s="634">
        <v>6287</v>
      </c>
      <c r="S17" s="635"/>
      <c r="T17" s="635"/>
      <c r="U17" s="635"/>
      <c r="V17" s="635"/>
      <c r="W17" s="635"/>
      <c r="X17" s="635"/>
      <c r="Y17" s="636"/>
      <c r="Z17" s="637">
        <v>0.1</v>
      </c>
      <c r="AA17" s="637"/>
      <c r="AB17" s="637"/>
      <c r="AC17" s="637"/>
      <c r="AD17" s="638">
        <v>6287</v>
      </c>
      <c r="AE17" s="638"/>
      <c r="AF17" s="638"/>
      <c r="AG17" s="638"/>
      <c r="AH17" s="638"/>
      <c r="AI17" s="638"/>
      <c r="AJ17" s="638"/>
      <c r="AK17" s="638"/>
      <c r="AL17" s="639">
        <v>0.1</v>
      </c>
      <c r="AM17" s="640"/>
      <c r="AN17" s="640"/>
      <c r="AO17" s="641"/>
      <c r="AP17" s="631" t="s">
        <v>277</v>
      </c>
      <c r="AQ17" s="632"/>
      <c r="AR17" s="632"/>
      <c r="AS17" s="632"/>
      <c r="AT17" s="632"/>
      <c r="AU17" s="632"/>
      <c r="AV17" s="632"/>
      <c r="AW17" s="632"/>
      <c r="AX17" s="632"/>
      <c r="AY17" s="632"/>
      <c r="AZ17" s="632"/>
      <c r="BA17" s="632"/>
      <c r="BB17" s="632"/>
      <c r="BC17" s="632"/>
      <c r="BD17" s="632"/>
      <c r="BE17" s="632"/>
      <c r="BF17" s="633"/>
      <c r="BG17" s="634" t="s">
        <v>130</v>
      </c>
      <c r="BH17" s="635"/>
      <c r="BI17" s="635"/>
      <c r="BJ17" s="635"/>
      <c r="BK17" s="635"/>
      <c r="BL17" s="635"/>
      <c r="BM17" s="635"/>
      <c r="BN17" s="636"/>
      <c r="BO17" s="637" t="s">
        <v>130</v>
      </c>
      <c r="BP17" s="637"/>
      <c r="BQ17" s="637"/>
      <c r="BR17" s="637"/>
      <c r="BS17" s="638" t="s">
        <v>130</v>
      </c>
      <c r="BT17" s="638"/>
      <c r="BU17" s="638"/>
      <c r="BV17" s="638"/>
      <c r="BW17" s="638"/>
      <c r="BX17" s="638"/>
      <c r="BY17" s="638"/>
      <c r="BZ17" s="638"/>
      <c r="CA17" s="638"/>
      <c r="CB17" s="642"/>
      <c r="CD17" s="631" t="s">
        <v>278</v>
      </c>
      <c r="CE17" s="632"/>
      <c r="CF17" s="632"/>
      <c r="CG17" s="632"/>
      <c r="CH17" s="632"/>
      <c r="CI17" s="632"/>
      <c r="CJ17" s="632"/>
      <c r="CK17" s="632"/>
      <c r="CL17" s="632"/>
      <c r="CM17" s="632"/>
      <c r="CN17" s="632"/>
      <c r="CO17" s="632"/>
      <c r="CP17" s="632"/>
      <c r="CQ17" s="633"/>
      <c r="CR17" s="634">
        <v>547734</v>
      </c>
      <c r="CS17" s="635"/>
      <c r="CT17" s="635"/>
      <c r="CU17" s="635"/>
      <c r="CV17" s="635"/>
      <c r="CW17" s="635"/>
      <c r="CX17" s="635"/>
      <c r="CY17" s="636"/>
      <c r="CZ17" s="637">
        <v>6.7</v>
      </c>
      <c r="DA17" s="637"/>
      <c r="DB17" s="637"/>
      <c r="DC17" s="637"/>
      <c r="DD17" s="643" t="s">
        <v>130</v>
      </c>
      <c r="DE17" s="635"/>
      <c r="DF17" s="635"/>
      <c r="DG17" s="635"/>
      <c r="DH17" s="635"/>
      <c r="DI17" s="635"/>
      <c r="DJ17" s="635"/>
      <c r="DK17" s="635"/>
      <c r="DL17" s="635"/>
      <c r="DM17" s="635"/>
      <c r="DN17" s="635"/>
      <c r="DO17" s="635"/>
      <c r="DP17" s="636"/>
      <c r="DQ17" s="643">
        <v>547734</v>
      </c>
      <c r="DR17" s="635"/>
      <c r="DS17" s="635"/>
      <c r="DT17" s="635"/>
      <c r="DU17" s="635"/>
      <c r="DV17" s="635"/>
      <c r="DW17" s="635"/>
      <c r="DX17" s="635"/>
      <c r="DY17" s="635"/>
      <c r="DZ17" s="635"/>
      <c r="EA17" s="635"/>
      <c r="EB17" s="635"/>
      <c r="EC17" s="644"/>
    </row>
    <row r="18" spans="2:133" ht="11.25" customHeight="1" x14ac:dyDescent="0.15">
      <c r="B18" s="631" t="s">
        <v>279</v>
      </c>
      <c r="C18" s="632"/>
      <c r="D18" s="632"/>
      <c r="E18" s="632"/>
      <c r="F18" s="632"/>
      <c r="G18" s="632"/>
      <c r="H18" s="632"/>
      <c r="I18" s="632"/>
      <c r="J18" s="632"/>
      <c r="K18" s="632"/>
      <c r="L18" s="632"/>
      <c r="M18" s="632"/>
      <c r="N18" s="632"/>
      <c r="O18" s="632"/>
      <c r="P18" s="632"/>
      <c r="Q18" s="633"/>
      <c r="R18" s="634">
        <v>12907</v>
      </c>
      <c r="S18" s="635"/>
      <c r="T18" s="635"/>
      <c r="U18" s="635"/>
      <c r="V18" s="635"/>
      <c r="W18" s="635"/>
      <c r="X18" s="635"/>
      <c r="Y18" s="636"/>
      <c r="Z18" s="637">
        <v>0.2</v>
      </c>
      <c r="AA18" s="637"/>
      <c r="AB18" s="637"/>
      <c r="AC18" s="637"/>
      <c r="AD18" s="638">
        <v>12907</v>
      </c>
      <c r="AE18" s="638"/>
      <c r="AF18" s="638"/>
      <c r="AG18" s="638"/>
      <c r="AH18" s="638"/>
      <c r="AI18" s="638"/>
      <c r="AJ18" s="638"/>
      <c r="AK18" s="638"/>
      <c r="AL18" s="639">
        <v>0.30000001192092896</v>
      </c>
      <c r="AM18" s="640"/>
      <c r="AN18" s="640"/>
      <c r="AO18" s="641"/>
      <c r="AP18" s="631" t="s">
        <v>280</v>
      </c>
      <c r="AQ18" s="632"/>
      <c r="AR18" s="632"/>
      <c r="AS18" s="632"/>
      <c r="AT18" s="632"/>
      <c r="AU18" s="632"/>
      <c r="AV18" s="632"/>
      <c r="AW18" s="632"/>
      <c r="AX18" s="632"/>
      <c r="AY18" s="632"/>
      <c r="AZ18" s="632"/>
      <c r="BA18" s="632"/>
      <c r="BB18" s="632"/>
      <c r="BC18" s="632"/>
      <c r="BD18" s="632"/>
      <c r="BE18" s="632"/>
      <c r="BF18" s="633"/>
      <c r="BG18" s="634" t="s">
        <v>130</v>
      </c>
      <c r="BH18" s="635"/>
      <c r="BI18" s="635"/>
      <c r="BJ18" s="635"/>
      <c r="BK18" s="635"/>
      <c r="BL18" s="635"/>
      <c r="BM18" s="635"/>
      <c r="BN18" s="636"/>
      <c r="BO18" s="637" t="s">
        <v>130</v>
      </c>
      <c r="BP18" s="637"/>
      <c r="BQ18" s="637"/>
      <c r="BR18" s="637"/>
      <c r="BS18" s="638" t="s">
        <v>130</v>
      </c>
      <c r="BT18" s="638"/>
      <c r="BU18" s="638"/>
      <c r="BV18" s="638"/>
      <c r="BW18" s="638"/>
      <c r="BX18" s="638"/>
      <c r="BY18" s="638"/>
      <c r="BZ18" s="638"/>
      <c r="CA18" s="638"/>
      <c r="CB18" s="642"/>
      <c r="CD18" s="631" t="s">
        <v>281</v>
      </c>
      <c r="CE18" s="632"/>
      <c r="CF18" s="632"/>
      <c r="CG18" s="632"/>
      <c r="CH18" s="632"/>
      <c r="CI18" s="632"/>
      <c r="CJ18" s="632"/>
      <c r="CK18" s="632"/>
      <c r="CL18" s="632"/>
      <c r="CM18" s="632"/>
      <c r="CN18" s="632"/>
      <c r="CO18" s="632"/>
      <c r="CP18" s="632"/>
      <c r="CQ18" s="633"/>
      <c r="CR18" s="634" t="s">
        <v>130</v>
      </c>
      <c r="CS18" s="635"/>
      <c r="CT18" s="635"/>
      <c r="CU18" s="635"/>
      <c r="CV18" s="635"/>
      <c r="CW18" s="635"/>
      <c r="CX18" s="635"/>
      <c r="CY18" s="636"/>
      <c r="CZ18" s="637" t="s">
        <v>130</v>
      </c>
      <c r="DA18" s="637"/>
      <c r="DB18" s="637"/>
      <c r="DC18" s="637"/>
      <c r="DD18" s="643" t="s">
        <v>130</v>
      </c>
      <c r="DE18" s="635"/>
      <c r="DF18" s="635"/>
      <c r="DG18" s="635"/>
      <c r="DH18" s="635"/>
      <c r="DI18" s="635"/>
      <c r="DJ18" s="635"/>
      <c r="DK18" s="635"/>
      <c r="DL18" s="635"/>
      <c r="DM18" s="635"/>
      <c r="DN18" s="635"/>
      <c r="DO18" s="635"/>
      <c r="DP18" s="636"/>
      <c r="DQ18" s="643" t="s">
        <v>130</v>
      </c>
      <c r="DR18" s="635"/>
      <c r="DS18" s="635"/>
      <c r="DT18" s="635"/>
      <c r="DU18" s="635"/>
      <c r="DV18" s="635"/>
      <c r="DW18" s="635"/>
      <c r="DX18" s="635"/>
      <c r="DY18" s="635"/>
      <c r="DZ18" s="635"/>
      <c r="EA18" s="635"/>
      <c r="EB18" s="635"/>
      <c r="EC18" s="644"/>
    </row>
    <row r="19" spans="2:133" ht="11.25" customHeight="1" x14ac:dyDescent="0.15">
      <c r="B19" s="631" t="s">
        <v>282</v>
      </c>
      <c r="C19" s="632"/>
      <c r="D19" s="632"/>
      <c r="E19" s="632"/>
      <c r="F19" s="632"/>
      <c r="G19" s="632"/>
      <c r="H19" s="632"/>
      <c r="I19" s="632"/>
      <c r="J19" s="632"/>
      <c r="K19" s="632"/>
      <c r="L19" s="632"/>
      <c r="M19" s="632"/>
      <c r="N19" s="632"/>
      <c r="O19" s="632"/>
      <c r="P19" s="632"/>
      <c r="Q19" s="633"/>
      <c r="R19" s="634">
        <v>4864</v>
      </c>
      <c r="S19" s="635"/>
      <c r="T19" s="635"/>
      <c r="U19" s="635"/>
      <c r="V19" s="635"/>
      <c r="W19" s="635"/>
      <c r="X19" s="635"/>
      <c r="Y19" s="636"/>
      <c r="Z19" s="637">
        <v>0.1</v>
      </c>
      <c r="AA19" s="637"/>
      <c r="AB19" s="637"/>
      <c r="AC19" s="637"/>
      <c r="AD19" s="638">
        <v>4864</v>
      </c>
      <c r="AE19" s="638"/>
      <c r="AF19" s="638"/>
      <c r="AG19" s="638"/>
      <c r="AH19" s="638"/>
      <c r="AI19" s="638"/>
      <c r="AJ19" s="638"/>
      <c r="AK19" s="638"/>
      <c r="AL19" s="639">
        <v>0.1</v>
      </c>
      <c r="AM19" s="640"/>
      <c r="AN19" s="640"/>
      <c r="AO19" s="641"/>
      <c r="AP19" s="631" t="s">
        <v>283</v>
      </c>
      <c r="AQ19" s="632"/>
      <c r="AR19" s="632"/>
      <c r="AS19" s="632"/>
      <c r="AT19" s="632"/>
      <c r="AU19" s="632"/>
      <c r="AV19" s="632"/>
      <c r="AW19" s="632"/>
      <c r="AX19" s="632"/>
      <c r="AY19" s="632"/>
      <c r="AZ19" s="632"/>
      <c r="BA19" s="632"/>
      <c r="BB19" s="632"/>
      <c r="BC19" s="632"/>
      <c r="BD19" s="632"/>
      <c r="BE19" s="632"/>
      <c r="BF19" s="633"/>
      <c r="BG19" s="634" t="s">
        <v>130</v>
      </c>
      <c r="BH19" s="635"/>
      <c r="BI19" s="635"/>
      <c r="BJ19" s="635"/>
      <c r="BK19" s="635"/>
      <c r="BL19" s="635"/>
      <c r="BM19" s="635"/>
      <c r="BN19" s="636"/>
      <c r="BO19" s="637" t="s">
        <v>130</v>
      </c>
      <c r="BP19" s="637"/>
      <c r="BQ19" s="637"/>
      <c r="BR19" s="637"/>
      <c r="BS19" s="638" t="s">
        <v>130</v>
      </c>
      <c r="BT19" s="638"/>
      <c r="BU19" s="638"/>
      <c r="BV19" s="638"/>
      <c r="BW19" s="638"/>
      <c r="BX19" s="638"/>
      <c r="BY19" s="638"/>
      <c r="BZ19" s="638"/>
      <c r="CA19" s="638"/>
      <c r="CB19" s="642"/>
      <c r="CD19" s="631" t="s">
        <v>284</v>
      </c>
      <c r="CE19" s="632"/>
      <c r="CF19" s="632"/>
      <c r="CG19" s="632"/>
      <c r="CH19" s="632"/>
      <c r="CI19" s="632"/>
      <c r="CJ19" s="632"/>
      <c r="CK19" s="632"/>
      <c r="CL19" s="632"/>
      <c r="CM19" s="632"/>
      <c r="CN19" s="632"/>
      <c r="CO19" s="632"/>
      <c r="CP19" s="632"/>
      <c r="CQ19" s="633"/>
      <c r="CR19" s="634" t="s">
        <v>130</v>
      </c>
      <c r="CS19" s="635"/>
      <c r="CT19" s="635"/>
      <c r="CU19" s="635"/>
      <c r="CV19" s="635"/>
      <c r="CW19" s="635"/>
      <c r="CX19" s="635"/>
      <c r="CY19" s="636"/>
      <c r="CZ19" s="637" t="s">
        <v>130</v>
      </c>
      <c r="DA19" s="637"/>
      <c r="DB19" s="637"/>
      <c r="DC19" s="637"/>
      <c r="DD19" s="643" t="s">
        <v>130</v>
      </c>
      <c r="DE19" s="635"/>
      <c r="DF19" s="635"/>
      <c r="DG19" s="635"/>
      <c r="DH19" s="635"/>
      <c r="DI19" s="635"/>
      <c r="DJ19" s="635"/>
      <c r="DK19" s="635"/>
      <c r="DL19" s="635"/>
      <c r="DM19" s="635"/>
      <c r="DN19" s="635"/>
      <c r="DO19" s="635"/>
      <c r="DP19" s="636"/>
      <c r="DQ19" s="643" t="s">
        <v>130</v>
      </c>
      <c r="DR19" s="635"/>
      <c r="DS19" s="635"/>
      <c r="DT19" s="635"/>
      <c r="DU19" s="635"/>
      <c r="DV19" s="635"/>
      <c r="DW19" s="635"/>
      <c r="DX19" s="635"/>
      <c r="DY19" s="635"/>
      <c r="DZ19" s="635"/>
      <c r="EA19" s="635"/>
      <c r="EB19" s="635"/>
      <c r="EC19" s="644"/>
    </row>
    <row r="20" spans="2:133" ht="11.25" customHeight="1" x14ac:dyDescent="0.15">
      <c r="B20" s="631" t="s">
        <v>285</v>
      </c>
      <c r="C20" s="632"/>
      <c r="D20" s="632"/>
      <c r="E20" s="632"/>
      <c r="F20" s="632"/>
      <c r="G20" s="632"/>
      <c r="H20" s="632"/>
      <c r="I20" s="632"/>
      <c r="J20" s="632"/>
      <c r="K20" s="632"/>
      <c r="L20" s="632"/>
      <c r="M20" s="632"/>
      <c r="N20" s="632"/>
      <c r="O20" s="632"/>
      <c r="P20" s="632"/>
      <c r="Q20" s="633"/>
      <c r="R20" s="634">
        <v>1046</v>
      </c>
      <c r="S20" s="635"/>
      <c r="T20" s="635"/>
      <c r="U20" s="635"/>
      <c r="V20" s="635"/>
      <c r="W20" s="635"/>
      <c r="X20" s="635"/>
      <c r="Y20" s="636"/>
      <c r="Z20" s="637">
        <v>0</v>
      </c>
      <c r="AA20" s="637"/>
      <c r="AB20" s="637"/>
      <c r="AC20" s="637"/>
      <c r="AD20" s="638">
        <v>1046</v>
      </c>
      <c r="AE20" s="638"/>
      <c r="AF20" s="638"/>
      <c r="AG20" s="638"/>
      <c r="AH20" s="638"/>
      <c r="AI20" s="638"/>
      <c r="AJ20" s="638"/>
      <c r="AK20" s="638"/>
      <c r="AL20" s="639">
        <v>0</v>
      </c>
      <c r="AM20" s="640"/>
      <c r="AN20" s="640"/>
      <c r="AO20" s="641"/>
      <c r="AP20" s="631" t="s">
        <v>286</v>
      </c>
      <c r="AQ20" s="632"/>
      <c r="AR20" s="632"/>
      <c r="AS20" s="632"/>
      <c r="AT20" s="632"/>
      <c r="AU20" s="632"/>
      <c r="AV20" s="632"/>
      <c r="AW20" s="632"/>
      <c r="AX20" s="632"/>
      <c r="AY20" s="632"/>
      <c r="AZ20" s="632"/>
      <c r="BA20" s="632"/>
      <c r="BB20" s="632"/>
      <c r="BC20" s="632"/>
      <c r="BD20" s="632"/>
      <c r="BE20" s="632"/>
      <c r="BF20" s="633"/>
      <c r="BG20" s="634" t="s">
        <v>130</v>
      </c>
      <c r="BH20" s="635"/>
      <c r="BI20" s="635"/>
      <c r="BJ20" s="635"/>
      <c r="BK20" s="635"/>
      <c r="BL20" s="635"/>
      <c r="BM20" s="635"/>
      <c r="BN20" s="636"/>
      <c r="BO20" s="637" t="s">
        <v>130</v>
      </c>
      <c r="BP20" s="637"/>
      <c r="BQ20" s="637"/>
      <c r="BR20" s="637"/>
      <c r="BS20" s="638" t="s">
        <v>130</v>
      </c>
      <c r="BT20" s="638"/>
      <c r="BU20" s="638"/>
      <c r="BV20" s="638"/>
      <c r="BW20" s="638"/>
      <c r="BX20" s="638"/>
      <c r="BY20" s="638"/>
      <c r="BZ20" s="638"/>
      <c r="CA20" s="638"/>
      <c r="CB20" s="642"/>
      <c r="CD20" s="631" t="s">
        <v>287</v>
      </c>
      <c r="CE20" s="632"/>
      <c r="CF20" s="632"/>
      <c r="CG20" s="632"/>
      <c r="CH20" s="632"/>
      <c r="CI20" s="632"/>
      <c r="CJ20" s="632"/>
      <c r="CK20" s="632"/>
      <c r="CL20" s="632"/>
      <c r="CM20" s="632"/>
      <c r="CN20" s="632"/>
      <c r="CO20" s="632"/>
      <c r="CP20" s="632"/>
      <c r="CQ20" s="633"/>
      <c r="CR20" s="634">
        <v>8157029</v>
      </c>
      <c r="CS20" s="635"/>
      <c r="CT20" s="635"/>
      <c r="CU20" s="635"/>
      <c r="CV20" s="635"/>
      <c r="CW20" s="635"/>
      <c r="CX20" s="635"/>
      <c r="CY20" s="636"/>
      <c r="CZ20" s="637">
        <v>100</v>
      </c>
      <c r="DA20" s="637"/>
      <c r="DB20" s="637"/>
      <c r="DC20" s="637"/>
      <c r="DD20" s="643">
        <v>1066326</v>
      </c>
      <c r="DE20" s="635"/>
      <c r="DF20" s="635"/>
      <c r="DG20" s="635"/>
      <c r="DH20" s="635"/>
      <c r="DI20" s="635"/>
      <c r="DJ20" s="635"/>
      <c r="DK20" s="635"/>
      <c r="DL20" s="635"/>
      <c r="DM20" s="635"/>
      <c r="DN20" s="635"/>
      <c r="DO20" s="635"/>
      <c r="DP20" s="636"/>
      <c r="DQ20" s="643">
        <v>5526582</v>
      </c>
      <c r="DR20" s="635"/>
      <c r="DS20" s="635"/>
      <c r="DT20" s="635"/>
      <c r="DU20" s="635"/>
      <c r="DV20" s="635"/>
      <c r="DW20" s="635"/>
      <c r="DX20" s="635"/>
      <c r="DY20" s="635"/>
      <c r="DZ20" s="635"/>
      <c r="EA20" s="635"/>
      <c r="EB20" s="635"/>
      <c r="EC20" s="644"/>
    </row>
    <row r="21" spans="2:133" ht="11.25" customHeight="1" x14ac:dyDescent="0.15">
      <c r="B21" s="631" t="s">
        <v>288</v>
      </c>
      <c r="C21" s="632"/>
      <c r="D21" s="632"/>
      <c r="E21" s="632"/>
      <c r="F21" s="632"/>
      <c r="G21" s="632"/>
      <c r="H21" s="632"/>
      <c r="I21" s="632"/>
      <c r="J21" s="632"/>
      <c r="K21" s="632"/>
      <c r="L21" s="632"/>
      <c r="M21" s="632"/>
      <c r="N21" s="632"/>
      <c r="O21" s="632"/>
      <c r="P21" s="632"/>
      <c r="Q21" s="633"/>
      <c r="R21" s="634">
        <v>786</v>
      </c>
      <c r="S21" s="635"/>
      <c r="T21" s="635"/>
      <c r="U21" s="635"/>
      <c r="V21" s="635"/>
      <c r="W21" s="635"/>
      <c r="X21" s="635"/>
      <c r="Y21" s="636"/>
      <c r="Z21" s="637">
        <v>0</v>
      </c>
      <c r="AA21" s="637"/>
      <c r="AB21" s="637"/>
      <c r="AC21" s="637"/>
      <c r="AD21" s="638">
        <v>786</v>
      </c>
      <c r="AE21" s="638"/>
      <c r="AF21" s="638"/>
      <c r="AG21" s="638"/>
      <c r="AH21" s="638"/>
      <c r="AI21" s="638"/>
      <c r="AJ21" s="638"/>
      <c r="AK21" s="638"/>
      <c r="AL21" s="639">
        <v>0</v>
      </c>
      <c r="AM21" s="640"/>
      <c r="AN21" s="640"/>
      <c r="AO21" s="641"/>
      <c r="AP21" s="631" t="s">
        <v>289</v>
      </c>
      <c r="AQ21" s="647"/>
      <c r="AR21" s="647"/>
      <c r="AS21" s="647"/>
      <c r="AT21" s="647"/>
      <c r="AU21" s="647"/>
      <c r="AV21" s="647"/>
      <c r="AW21" s="647"/>
      <c r="AX21" s="647"/>
      <c r="AY21" s="647"/>
      <c r="AZ21" s="647"/>
      <c r="BA21" s="647"/>
      <c r="BB21" s="647"/>
      <c r="BC21" s="647"/>
      <c r="BD21" s="647"/>
      <c r="BE21" s="647"/>
      <c r="BF21" s="648"/>
      <c r="BG21" s="634" t="s">
        <v>130</v>
      </c>
      <c r="BH21" s="635"/>
      <c r="BI21" s="635"/>
      <c r="BJ21" s="635"/>
      <c r="BK21" s="635"/>
      <c r="BL21" s="635"/>
      <c r="BM21" s="635"/>
      <c r="BN21" s="636"/>
      <c r="BO21" s="637" t="s">
        <v>130</v>
      </c>
      <c r="BP21" s="637"/>
      <c r="BQ21" s="637"/>
      <c r="BR21" s="637"/>
      <c r="BS21" s="638" t="s">
        <v>130</v>
      </c>
      <c r="BT21" s="638"/>
      <c r="BU21" s="638"/>
      <c r="BV21" s="638"/>
      <c r="BW21" s="638"/>
      <c r="BX21" s="638"/>
      <c r="BY21" s="638"/>
      <c r="BZ21" s="638"/>
      <c r="CA21" s="638"/>
      <c r="CB21" s="642"/>
      <c r="CD21" s="652"/>
      <c r="CE21" s="653"/>
      <c r="CF21" s="653"/>
      <c r="CG21" s="653"/>
      <c r="CH21" s="653"/>
      <c r="CI21" s="653"/>
      <c r="CJ21" s="653"/>
      <c r="CK21" s="653"/>
      <c r="CL21" s="653"/>
      <c r="CM21" s="653"/>
      <c r="CN21" s="653"/>
      <c r="CO21" s="653"/>
      <c r="CP21" s="653"/>
      <c r="CQ21" s="654"/>
      <c r="CR21" s="655"/>
      <c r="CS21" s="650"/>
      <c r="CT21" s="650"/>
      <c r="CU21" s="650"/>
      <c r="CV21" s="650"/>
      <c r="CW21" s="650"/>
      <c r="CX21" s="650"/>
      <c r="CY21" s="656"/>
      <c r="CZ21" s="657"/>
      <c r="DA21" s="657"/>
      <c r="DB21" s="657"/>
      <c r="DC21" s="657"/>
      <c r="DD21" s="649"/>
      <c r="DE21" s="650"/>
      <c r="DF21" s="650"/>
      <c r="DG21" s="650"/>
      <c r="DH21" s="650"/>
      <c r="DI21" s="650"/>
      <c r="DJ21" s="650"/>
      <c r="DK21" s="650"/>
      <c r="DL21" s="650"/>
      <c r="DM21" s="650"/>
      <c r="DN21" s="650"/>
      <c r="DO21" s="650"/>
      <c r="DP21" s="656"/>
      <c r="DQ21" s="649"/>
      <c r="DR21" s="650"/>
      <c r="DS21" s="650"/>
      <c r="DT21" s="650"/>
      <c r="DU21" s="650"/>
      <c r="DV21" s="650"/>
      <c r="DW21" s="650"/>
      <c r="DX21" s="650"/>
      <c r="DY21" s="650"/>
      <c r="DZ21" s="650"/>
      <c r="EA21" s="650"/>
      <c r="EB21" s="650"/>
      <c r="EC21" s="651"/>
    </row>
    <row r="22" spans="2:133" ht="11.25" customHeight="1" x14ac:dyDescent="0.15">
      <c r="B22" s="663" t="s">
        <v>290</v>
      </c>
      <c r="C22" s="664"/>
      <c r="D22" s="664"/>
      <c r="E22" s="664"/>
      <c r="F22" s="664"/>
      <c r="G22" s="664"/>
      <c r="H22" s="664"/>
      <c r="I22" s="664"/>
      <c r="J22" s="664"/>
      <c r="K22" s="664"/>
      <c r="L22" s="664"/>
      <c r="M22" s="664"/>
      <c r="N22" s="664"/>
      <c r="O22" s="664"/>
      <c r="P22" s="664"/>
      <c r="Q22" s="665"/>
      <c r="R22" s="634">
        <v>6211</v>
      </c>
      <c r="S22" s="635"/>
      <c r="T22" s="635"/>
      <c r="U22" s="635"/>
      <c r="V22" s="635"/>
      <c r="W22" s="635"/>
      <c r="X22" s="635"/>
      <c r="Y22" s="636"/>
      <c r="Z22" s="637">
        <v>0.1</v>
      </c>
      <c r="AA22" s="637"/>
      <c r="AB22" s="637"/>
      <c r="AC22" s="637"/>
      <c r="AD22" s="638">
        <v>6211</v>
      </c>
      <c r="AE22" s="638"/>
      <c r="AF22" s="638"/>
      <c r="AG22" s="638"/>
      <c r="AH22" s="638"/>
      <c r="AI22" s="638"/>
      <c r="AJ22" s="638"/>
      <c r="AK22" s="638"/>
      <c r="AL22" s="639">
        <v>0.10000000149011612</v>
      </c>
      <c r="AM22" s="640"/>
      <c r="AN22" s="640"/>
      <c r="AO22" s="641"/>
      <c r="AP22" s="631" t="s">
        <v>291</v>
      </c>
      <c r="AQ22" s="647"/>
      <c r="AR22" s="647"/>
      <c r="AS22" s="647"/>
      <c r="AT22" s="647"/>
      <c r="AU22" s="647"/>
      <c r="AV22" s="647"/>
      <c r="AW22" s="647"/>
      <c r="AX22" s="647"/>
      <c r="AY22" s="647"/>
      <c r="AZ22" s="647"/>
      <c r="BA22" s="647"/>
      <c r="BB22" s="647"/>
      <c r="BC22" s="647"/>
      <c r="BD22" s="647"/>
      <c r="BE22" s="647"/>
      <c r="BF22" s="648"/>
      <c r="BG22" s="634" t="s">
        <v>130</v>
      </c>
      <c r="BH22" s="635"/>
      <c r="BI22" s="635"/>
      <c r="BJ22" s="635"/>
      <c r="BK22" s="635"/>
      <c r="BL22" s="635"/>
      <c r="BM22" s="635"/>
      <c r="BN22" s="636"/>
      <c r="BO22" s="637" t="s">
        <v>130</v>
      </c>
      <c r="BP22" s="637"/>
      <c r="BQ22" s="637"/>
      <c r="BR22" s="637"/>
      <c r="BS22" s="638" t="s">
        <v>130</v>
      </c>
      <c r="BT22" s="638"/>
      <c r="BU22" s="638"/>
      <c r="BV22" s="638"/>
      <c r="BW22" s="638"/>
      <c r="BX22" s="638"/>
      <c r="BY22" s="638"/>
      <c r="BZ22" s="638"/>
      <c r="CA22" s="638"/>
      <c r="CB22" s="642"/>
      <c r="CD22" s="616" t="s">
        <v>292</v>
      </c>
      <c r="CE22" s="617"/>
      <c r="CF22" s="617"/>
      <c r="CG22" s="617"/>
      <c r="CH22" s="617"/>
      <c r="CI22" s="617"/>
      <c r="CJ22" s="617"/>
      <c r="CK22" s="617"/>
      <c r="CL22" s="617"/>
      <c r="CM22" s="617"/>
      <c r="CN22" s="617"/>
      <c r="CO22" s="617"/>
      <c r="CP22" s="617"/>
      <c r="CQ22" s="617"/>
      <c r="CR22" s="617"/>
      <c r="CS22" s="617"/>
      <c r="CT22" s="617"/>
      <c r="CU22" s="617"/>
      <c r="CV22" s="617"/>
      <c r="CW22" s="617"/>
      <c r="CX22" s="617"/>
      <c r="CY22" s="617"/>
      <c r="CZ22" s="617"/>
      <c r="DA22" s="617"/>
      <c r="DB22" s="617"/>
      <c r="DC22" s="617"/>
      <c r="DD22" s="617"/>
      <c r="DE22" s="617"/>
      <c r="DF22" s="617"/>
      <c r="DG22" s="617"/>
      <c r="DH22" s="617"/>
      <c r="DI22" s="617"/>
      <c r="DJ22" s="617"/>
      <c r="DK22" s="617"/>
      <c r="DL22" s="617"/>
      <c r="DM22" s="617"/>
      <c r="DN22" s="617"/>
      <c r="DO22" s="617"/>
      <c r="DP22" s="617"/>
      <c r="DQ22" s="617"/>
      <c r="DR22" s="617"/>
      <c r="DS22" s="617"/>
      <c r="DT22" s="617"/>
      <c r="DU22" s="617"/>
      <c r="DV22" s="617"/>
      <c r="DW22" s="617"/>
      <c r="DX22" s="617"/>
      <c r="DY22" s="617"/>
      <c r="DZ22" s="617"/>
      <c r="EA22" s="617"/>
      <c r="EB22" s="617"/>
      <c r="EC22" s="618"/>
    </row>
    <row r="23" spans="2:133" ht="11.25" customHeight="1" x14ac:dyDescent="0.15">
      <c r="B23" s="631" t="s">
        <v>293</v>
      </c>
      <c r="C23" s="632"/>
      <c r="D23" s="632"/>
      <c r="E23" s="632"/>
      <c r="F23" s="632"/>
      <c r="G23" s="632"/>
      <c r="H23" s="632"/>
      <c r="I23" s="632"/>
      <c r="J23" s="632"/>
      <c r="K23" s="632"/>
      <c r="L23" s="632"/>
      <c r="M23" s="632"/>
      <c r="N23" s="632"/>
      <c r="O23" s="632"/>
      <c r="P23" s="632"/>
      <c r="Q23" s="633"/>
      <c r="R23" s="634">
        <v>3599582</v>
      </c>
      <c r="S23" s="635"/>
      <c r="T23" s="635"/>
      <c r="U23" s="635"/>
      <c r="V23" s="635"/>
      <c r="W23" s="635"/>
      <c r="X23" s="635"/>
      <c r="Y23" s="636"/>
      <c r="Z23" s="637">
        <v>43.2</v>
      </c>
      <c r="AA23" s="637"/>
      <c r="AB23" s="637"/>
      <c r="AC23" s="637"/>
      <c r="AD23" s="638">
        <v>3170660</v>
      </c>
      <c r="AE23" s="638"/>
      <c r="AF23" s="638"/>
      <c r="AG23" s="638"/>
      <c r="AH23" s="638"/>
      <c r="AI23" s="638"/>
      <c r="AJ23" s="638"/>
      <c r="AK23" s="638"/>
      <c r="AL23" s="639">
        <v>72</v>
      </c>
      <c r="AM23" s="640"/>
      <c r="AN23" s="640"/>
      <c r="AO23" s="641"/>
      <c r="AP23" s="631" t="s">
        <v>294</v>
      </c>
      <c r="AQ23" s="647"/>
      <c r="AR23" s="647"/>
      <c r="AS23" s="647"/>
      <c r="AT23" s="647"/>
      <c r="AU23" s="647"/>
      <c r="AV23" s="647"/>
      <c r="AW23" s="647"/>
      <c r="AX23" s="647"/>
      <c r="AY23" s="647"/>
      <c r="AZ23" s="647"/>
      <c r="BA23" s="647"/>
      <c r="BB23" s="647"/>
      <c r="BC23" s="647"/>
      <c r="BD23" s="647"/>
      <c r="BE23" s="647"/>
      <c r="BF23" s="648"/>
      <c r="BG23" s="634" t="s">
        <v>130</v>
      </c>
      <c r="BH23" s="635"/>
      <c r="BI23" s="635"/>
      <c r="BJ23" s="635"/>
      <c r="BK23" s="635"/>
      <c r="BL23" s="635"/>
      <c r="BM23" s="635"/>
      <c r="BN23" s="636"/>
      <c r="BO23" s="637" t="s">
        <v>130</v>
      </c>
      <c r="BP23" s="637"/>
      <c r="BQ23" s="637"/>
      <c r="BR23" s="637"/>
      <c r="BS23" s="638" t="s">
        <v>130</v>
      </c>
      <c r="BT23" s="638"/>
      <c r="BU23" s="638"/>
      <c r="BV23" s="638"/>
      <c r="BW23" s="638"/>
      <c r="BX23" s="638"/>
      <c r="BY23" s="638"/>
      <c r="BZ23" s="638"/>
      <c r="CA23" s="638"/>
      <c r="CB23" s="642"/>
      <c r="CD23" s="616" t="s">
        <v>233</v>
      </c>
      <c r="CE23" s="617"/>
      <c r="CF23" s="617"/>
      <c r="CG23" s="617"/>
      <c r="CH23" s="617"/>
      <c r="CI23" s="617"/>
      <c r="CJ23" s="617"/>
      <c r="CK23" s="617"/>
      <c r="CL23" s="617"/>
      <c r="CM23" s="617"/>
      <c r="CN23" s="617"/>
      <c r="CO23" s="617"/>
      <c r="CP23" s="617"/>
      <c r="CQ23" s="618"/>
      <c r="CR23" s="616" t="s">
        <v>295</v>
      </c>
      <c r="CS23" s="617"/>
      <c r="CT23" s="617"/>
      <c r="CU23" s="617"/>
      <c r="CV23" s="617"/>
      <c r="CW23" s="617"/>
      <c r="CX23" s="617"/>
      <c r="CY23" s="618"/>
      <c r="CZ23" s="616" t="s">
        <v>296</v>
      </c>
      <c r="DA23" s="617"/>
      <c r="DB23" s="617"/>
      <c r="DC23" s="618"/>
      <c r="DD23" s="616" t="s">
        <v>297</v>
      </c>
      <c r="DE23" s="617"/>
      <c r="DF23" s="617"/>
      <c r="DG23" s="617"/>
      <c r="DH23" s="617"/>
      <c r="DI23" s="617"/>
      <c r="DJ23" s="617"/>
      <c r="DK23" s="618"/>
      <c r="DL23" s="658" t="s">
        <v>298</v>
      </c>
      <c r="DM23" s="659"/>
      <c r="DN23" s="659"/>
      <c r="DO23" s="659"/>
      <c r="DP23" s="659"/>
      <c r="DQ23" s="659"/>
      <c r="DR23" s="659"/>
      <c r="DS23" s="659"/>
      <c r="DT23" s="659"/>
      <c r="DU23" s="659"/>
      <c r="DV23" s="660"/>
      <c r="DW23" s="616" t="s">
        <v>299</v>
      </c>
      <c r="DX23" s="617"/>
      <c r="DY23" s="617"/>
      <c r="DZ23" s="617"/>
      <c r="EA23" s="617"/>
      <c r="EB23" s="617"/>
      <c r="EC23" s="618"/>
    </row>
    <row r="24" spans="2:133" ht="11.25" customHeight="1" x14ac:dyDescent="0.15">
      <c r="B24" s="631" t="s">
        <v>300</v>
      </c>
      <c r="C24" s="632"/>
      <c r="D24" s="632"/>
      <c r="E24" s="632"/>
      <c r="F24" s="632"/>
      <c r="G24" s="632"/>
      <c r="H24" s="632"/>
      <c r="I24" s="632"/>
      <c r="J24" s="632"/>
      <c r="K24" s="632"/>
      <c r="L24" s="632"/>
      <c r="M24" s="632"/>
      <c r="N24" s="632"/>
      <c r="O24" s="632"/>
      <c r="P24" s="632"/>
      <c r="Q24" s="633"/>
      <c r="R24" s="634">
        <v>3170660</v>
      </c>
      <c r="S24" s="635"/>
      <c r="T24" s="635"/>
      <c r="U24" s="635"/>
      <c r="V24" s="635"/>
      <c r="W24" s="635"/>
      <c r="X24" s="635"/>
      <c r="Y24" s="636"/>
      <c r="Z24" s="637">
        <v>38.1</v>
      </c>
      <c r="AA24" s="637"/>
      <c r="AB24" s="637"/>
      <c r="AC24" s="637"/>
      <c r="AD24" s="638">
        <v>3170660</v>
      </c>
      <c r="AE24" s="638"/>
      <c r="AF24" s="638"/>
      <c r="AG24" s="638"/>
      <c r="AH24" s="638"/>
      <c r="AI24" s="638"/>
      <c r="AJ24" s="638"/>
      <c r="AK24" s="638"/>
      <c r="AL24" s="639">
        <v>72</v>
      </c>
      <c r="AM24" s="640"/>
      <c r="AN24" s="640"/>
      <c r="AO24" s="641"/>
      <c r="AP24" s="631" t="s">
        <v>301</v>
      </c>
      <c r="AQ24" s="647"/>
      <c r="AR24" s="647"/>
      <c r="AS24" s="647"/>
      <c r="AT24" s="647"/>
      <c r="AU24" s="647"/>
      <c r="AV24" s="647"/>
      <c r="AW24" s="647"/>
      <c r="AX24" s="647"/>
      <c r="AY24" s="647"/>
      <c r="AZ24" s="647"/>
      <c r="BA24" s="647"/>
      <c r="BB24" s="647"/>
      <c r="BC24" s="647"/>
      <c r="BD24" s="647"/>
      <c r="BE24" s="647"/>
      <c r="BF24" s="648"/>
      <c r="BG24" s="634" t="s">
        <v>130</v>
      </c>
      <c r="BH24" s="635"/>
      <c r="BI24" s="635"/>
      <c r="BJ24" s="635"/>
      <c r="BK24" s="635"/>
      <c r="BL24" s="635"/>
      <c r="BM24" s="635"/>
      <c r="BN24" s="636"/>
      <c r="BO24" s="637" t="s">
        <v>130</v>
      </c>
      <c r="BP24" s="637"/>
      <c r="BQ24" s="637"/>
      <c r="BR24" s="637"/>
      <c r="BS24" s="638" t="s">
        <v>130</v>
      </c>
      <c r="BT24" s="638"/>
      <c r="BU24" s="638"/>
      <c r="BV24" s="638"/>
      <c r="BW24" s="638"/>
      <c r="BX24" s="638"/>
      <c r="BY24" s="638"/>
      <c r="BZ24" s="638"/>
      <c r="CA24" s="638"/>
      <c r="CB24" s="642"/>
      <c r="CD24" s="620" t="s">
        <v>302</v>
      </c>
      <c r="CE24" s="621"/>
      <c r="CF24" s="621"/>
      <c r="CG24" s="621"/>
      <c r="CH24" s="621"/>
      <c r="CI24" s="621"/>
      <c r="CJ24" s="621"/>
      <c r="CK24" s="621"/>
      <c r="CL24" s="621"/>
      <c r="CM24" s="621"/>
      <c r="CN24" s="621"/>
      <c r="CO24" s="621"/>
      <c r="CP24" s="621"/>
      <c r="CQ24" s="622"/>
      <c r="CR24" s="623">
        <v>2692089</v>
      </c>
      <c r="CS24" s="624"/>
      <c r="CT24" s="624"/>
      <c r="CU24" s="624"/>
      <c r="CV24" s="624"/>
      <c r="CW24" s="624"/>
      <c r="CX24" s="624"/>
      <c r="CY24" s="625"/>
      <c r="CZ24" s="628">
        <v>33</v>
      </c>
      <c r="DA24" s="629"/>
      <c r="DB24" s="629"/>
      <c r="DC24" s="645"/>
      <c r="DD24" s="666">
        <v>1667035</v>
      </c>
      <c r="DE24" s="624"/>
      <c r="DF24" s="624"/>
      <c r="DG24" s="624"/>
      <c r="DH24" s="624"/>
      <c r="DI24" s="624"/>
      <c r="DJ24" s="624"/>
      <c r="DK24" s="625"/>
      <c r="DL24" s="666">
        <v>1553471</v>
      </c>
      <c r="DM24" s="624"/>
      <c r="DN24" s="624"/>
      <c r="DO24" s="624"/>
      <c r="DP24" s="624"/>
      <c r="DQ24" s="624"/>
      <c r="DR24" s="624"/>
      <c r="DS24" s="624"/>
      <c r="DT24" s="624"/>
      <c r="DU24" s="624"/>
      <c r="DV24" s="625"/>
      <c r="DW24" s="628">
        <v>34</v>
      </c>
      <c r="DX24" s="629"/>
      <c r="DY24" s="629"/>
      <c r="DZ24" s="629"/>
      <c r="EA24" s="629"/>
      <c r="EB24" s="629"/>
      <c r="EC24" s="630"/>
    </row>
    <row r="25" spans="2:133" ht="11.25" customHeight="1" x14ac:dyDescent="0.15">
      <c r="B25" s="631" t="s">
        <v>303</v>
      </c>
      <c r="C25" s="632"/>
      <c r="D25" s="632"/>
      <c r="E25" s="632"/>
      <c r="F25" s="632"/>
      <c r="G25" s="632"/>
      <c r="H25" s="632"/>
      <c r="I25" s="632"/>
      <c r="J25" s="632"/>
      <c r="K25" s="632"/>
      <c r="L25" s="632"/>
      <c r="M25" s="632"/>
      <c r="N25" s="632"/>
      <c r="O25" s="632"/>
      <c r="P25" s="632"/>
      <c r="Q25" s="633"/>
      <c r="R25" s="634">
        <v>428810</v>
      </c>
      <c r="S25" s="635"/>
      <c r="T25" s="635"/>
      <c r="U25" s="635"/>
      <c r="V25" s="635"/>
      <c r="W25" s="635"/>
      <c r="X25" s="635"/>
      <c r="Y25" s="636"/>
      <c r="Z25" s="637">
        <v>5.2</v>
      </c>
      <c r="AA25" s="637"/>
      <c r="AB25" s="637"/>
      <c r="AC25" s="637"/>
      <c r="AD25" s="638" t="s">
        <v>130</v>
      </c>
      <c r="AE25" s="638"/>
      <c r="AF25" s="638"/>
      <c r="AG25" s="638"/>
      <c r="AH25" s="638"/>
      <c r="AI25" s="638"/>
      <c r="AJ25" s="638"/>
      <c r="AK25" s="638"/>
      <c r="AL25" s="639" t="s">
        <v>130</v>
      </c>
      <c r="AM25" s="640"/>
      <c r="AN25" s="640"/>
      <c r="AO25" s="641"/>
      <c r="AP25" s="631" t="s">
        <v>304</v>
      </c>
      <c r="AQ25" s="647"/>
      <c r="AR25" s="647"/>
      <c r="AS25" s="647"/>
      <c r="AT25" s="647"/>
      <c r="AU25" s="647"/>
      <c r="AV25" s="647"/>
      <c r="AW25" s="647"/>
      <c r="AX25" s="647"/>
      <c r="AY25" s="647"/>
      <c r="AZ25" s="647"/>
      <c r="BA25" s="647"/>
      <c r="BB25" s="647"/>
      <c r="BC25" s="647"/>
      <c r="BD25" s="647"/>
      <c r="BE25" s="647"/>
      <c r="BF25" s="648"/>
      <c r="BG25" s="634" t="s">
        <v>130</v>
      </c>
      <c r="BH25" s="635"/>
      <c r="BI25" s="635"/>
      <c r="BJ25" s="635"/>
      <c r="BK25" s="635"/>
      <c r="BL25" s="635"/>
      <c r="BM25" s="635"/>
      <c r="BN25" s="636"/>
      <c r="BO25" s="637" t="s">
        <v>130</v>
      </c>
      <c r="BP25" s="637"/>
      <c r="BQ25" s="637"/>
      <c r="BR25" s="637"/>
      <c r="BS25" s="638" t="s">
        <v>130</v>
      </c>
      <c r="BT25" s="638"/>
      <c r="BU25" s="638"/>
      <c r="BV25" s="638"/>
      <c r="BW25" s="638"/>
      <c r="BX25" s="638"/>
      <c r="BY25" s="638"/>
      <c r="BZ25" s="638"/>
      <c r="CA25" s="638"/>
      <c r="CB25" s="642"/>
      <c r="CD25" s="631" t="s">
        <v>305</v>
      </c>
      <c r="CE25" s="632"/>
      <c r="CF25" s="632"/>
      <c r="CG25" s="632"/>
      <c r="CH25" s="632"/>
      <c r="CI25" s="632"/>
      <c r="CJ25" s="632"/>
      <c r="CK25" s="632"/>
      <c r="CL25" s="632"/>
      <c r="CM25" s="632"/>
      <c r="CN25" s="632"/>
      <c r="CO25" s="632"/>
      <c r="CP25" s="632"/>
      <c r="CQ25" s="633"/>
      <c r="CR25" s="634">
        <v>1004109</v>
      </c>
      <c r="CS25" s="667"/>
      <c r="CT25" s="667"/>
      <c r="CU25" s="667"/>
      <c r="CV25" s="667"/>
      <c r="CW25" s="667"/>
      <c r="CX25" s="667"/>
      <c r="CY25" s="668"/>
      <c r="CZ25" s="639">
        <v>12.3</v>
      </c>
      <c r="DA25" s="661"/>
      <c r="DB25" s="661"/>
      <c r="DC25" s="669"/>
      <c r="DD25" s="643">
        <v>892357</v>
      </c>
      <c r="DE25" s="667"/>
      <c r="DF25" s="667"/>
      <c r="DG25" s="667"/>
      <c r="DH25" s="667"/>
      <c r="DI25" s="667"/>
      <c r="DJ25" s="667"/>
      <c r="DK25" s="668"/>
      <c r="DL25" s="643">
        <v>785748</v>
      </c>
      <c r="DM25" s="667"/>
      <c r="DN25" s="667"/>
      <c r="DO25" s="667"/>
      <c r="DP25" s="667"/>
      <c r="DQ25" s="667"/>
      <c r="DR25" s="667"/>
      <c r="DS25" s="667"/>
      <c r="DT25" s="667"/>
      <c r="DU25" s="667"/>
      <c r="DV25" s="668"/>
      <c r="DW25" s="639">
        <v>17.2</v>
      </c>
      <c r="DX25" s="661"/>
      <c r="DY25" s="661"/>
      <c r="DZ25" s="661"/>
      <c r="EA25" s="661"/>
      <c r="EB25" s="661"/>
      <c r="EC25" s="662"/>
    </row>
    <row r="26" spans="2:133" ht="11.25" customHeight="1" x14ac:dyDescent="0.15">
      <c r="B26" s="631" t="s">
        <v>306</v>
      </c>
      <c r="C26" s="632"/>
      <c r="D26" s="632"/>
      <c r="E26" s="632"/>
      <c r="F26" s="632"/>
      <c r="G26" s="632"/>
      <c r="H26" s="632"/>
      <c r="I26" s="632"/>
      <c r="J26" s="632"/>
      <c r="K26" s="632"/>
      <c r="L26" s="632"/>
      <c r="M26" s="632"/>
      <c r="N26" s="632"/>
      <c r="O26" s="632"/>
      <c r="P26" s="632"/>
      <c r="Q26" s="633"/>
      <c r="R26" s="634">
        <v>112</v>
      </c>
      <c r="S26" s="635"/>
      <c r="T26" s="635"/>
      <c r="U26" s="635"/>
      <c r="V26" s="635"/>
      <c r="W26" s="635"/>
      <c r="X26" s="635"/>
      <c r="Y26" s="636"/>
      <c r="Z26" s="637">
        <v>0</v>
      </c>
      <c r="AA26" s="637"/>
      <c r="AB26" s="637"/>
      <c r="AC26" s="637"/>
      <c r="AD26" s="638" t="s">
        <v>130</v>
      </c>
      <c r="AE26" s="638"/>
      <c r="AF26" s="638"/>
      <c r="AG26" s="638"/>
      <c r="AH26" s="638"/>
      <c r="AI26" s="638"/>
      <c r="AJ26" s="638"/>
      <c r="AK26" s="638"/>
      <c r="AL26" s="639" t="s">
        <v>130</v>
      </c>
      <c r="AM26" s="640"/>
      <c r="AN26" s="640"/>
      <c r="AO26" s="641"/>
      <c r="AP26" s="631" t="s">
        <v>307</v>
      </c>
      <c r="AQ26" s="647"/>
      <c r="AR26" s="647"/>
      <c r="AS26" s="647"/>
      <c r="AT26" s="647"/>
      <c r="AU26" s="647"/>
      <c r="AV26" s="647"/>
      <c r="AW26" s="647"/>
      <c r="AX26" s="647"/>
      <c r="AY26" s="647"/>
      <c r="AZ26" s="647"/>
      <c r="BA26" s="647"/>
      <c r="BB26" s="647"/>
      <c r="BC26" s="647"/>
      <c r="BD26" s="647"/>
      <c r="BE26" s="647"/>
      <c r="BF26" s="648"/>
      <c r="BG26" s="634" t="s">
        <v>130</v>
      </c>
      <c r="BH26" s="635"/>
      <c r="BI26" s="635"/>
      <c r="BJ26" s="635"/>
      <c r="BK26" s="635"/>
      <c r="BL26" s="635"/>
      <c r="BM26" s="635"/>
      <c r="BN26" s="636"/>
      <c r="BO26" s="637" t="s">
        <v>130</v>
      </c>
      <c r="BP26" s="637"/>
      <c r="BQ26" s="637"/>
      <c r="BR26" s="637"/>
      <c r="BS26" s="638" t="s">
        <v>130</v>
      </c>
      <c r="BT26" s="638"/>
      <c r="BU26" s="638"/>
      <c r="BV26" s="638"/>
      <c r="BW26" s="638"/>
      <c r="BX26" s="638"/>
      <c r="BY26" s="638"/>
      <c r="BZ26" s="638"/>
      <c r="CA26" s="638"/>
      <c r="CB26" s="642"/>
      <c r="CD26" s="631" t="s">
        <v>308</v>
      </c>
      <c r="CE26" s="632"/>
      <c r="CF26" s="632"/>
      <c r="CG26" s="632"/>
      <c r="CH26" s="632"/>
      <c r="CI26" s="632"/>
      <c r="CJ26" s="632"/>
      <c r="CK26" s="632"/>
      <c r="CL26" s="632"/>
      <c r="CM26" s="632"/>
      <c r="CN26" s="632"/>
      <c r="CO26" s="632"/>
      <c r="CP26" s="632"/>
      <c r="CQ26" s="633"/>
      <c r="CR26" s="634">
        <v>621985</v>
      </c>
      <c r="CS26" s="635"/>
      <c r="CT26" s="635"/>
      <c r="CU26" s="635"/>
      <c r="CV26" s="635"/>
      <c r="CW26" s="635"/>
      <c r="CX26" s="635"/>
      <c r="CY26" s="636"/>
      <c r="CZ26" s="639">
        <v>7.6</v>
      </c>
      <c r="DA26" s="661"/>
      <c r="DB26" s="661"/>
      <c r="DC26" s="669"/>
      <c r="DD26" s="643">
        <v>537659</v>
      </c>
      <c r="DE26" s="635"/>
      <c r="DF26" s="635"/>
      <c r="DG26" s="635"/>
      <c r="DH26" s="635"/>
      <c r="DI26" s="635"/>
      <c r="DJ26" s="635"/>
      <c r="DK26" s="636"/>
      <c r="DL26" s="643" t="s">
        <v>130</v>
      </c>
      <c r="DM26" s="635"/>
      <c r="DN26" s="635"/>
      <c r="DO26" s="635"/>
      <c r="DP26" s="635"/>
      <c r="DQ26" s="635"/>
      <c r="DR26" s="635"/>
      <c r="DS26" s="635"/>
      <c r="DT26" s="635"/>
      <c r="DU26" s="635"/>
      <c r="DV26" s="636"/>
      <c r="DW26" s="639" t="s">
        <v>130</v>
      </c>
      <c r="DX26" s="661"/>
      <c r="DY26" s="661"/>
      <c r="DZ26" s="661"/>
      <c r="EA26" s="661"/>
      <c r="EB26" s="661"/>
      <c r="EC26" s="662"/>
    </row>
    <row r="27" spans="2:133" ht="11.25" customHeight="1" x14ac:dyDescent="0.15">
      <c r="B27" s="631" t="s">
        <v>309</v>
      </c>
      <c r="C27" s="632"/>
      <c r="D27" s="632"/>
      <c r="E27" s="632"/>
      <c r="F27" s="632"/>
      <c r="G27" s="632"/>
      <c r="H27" s="632"/>
      <c r="I27" s="632"/>
      <c r="J27" s="632"/>
      <c r="K27" s="632"/>
      <c r="L27" s="632"/>
      <c r="M27" s="632"/>
      <c r="N27" s="632"/>
      <c r="O27" s="632"/>
      <c r="P27" s="632"/>
      <c r="Q27" s="633"/>
      <c r="R27" s="634">
        <v>4830231</v>
      </c>
      <c r="S27" s="635"/>
      <c r="T27" s="635"/>
      <c r="U27" s="635"/>
      <c r="V27" s="635"/>
      <c r="W27" s="635"/>
      <c r="X27" s="635"/>
      <c r="Y27" s="636"/>
      <c r="Z27" s="637">
        <v>58</v>
      </c>
      <c r="AA27" s="637"/>
      <c r="AB27" s="637"/>
      <c r="AC27" s="637"/>
      <c r="AD27" s="638">
        <v>4397827</v>
      </c>
      <c r="AE27" s="638"/>
      <c r="AF27" s="638"/>
      <c r="AG27" s="638"/>
      <c r="AH27" s="638"/>
      <c r="AI27" s="638"/>
      <c r="AJ27" s="638"/>
      <c r="AK27" s="638"/>
      <c r="AL27" s="639">
        <v>99.800003051757813</v>
      </c>
      <c r="AM27" s="640"/>
      <c r="AN27" s="640"/>
      <c r="AO27" s="641"/>
      <c r="AP27" s="631" t="s">
        <v>310</v>
      </c>
      <c r="AQ27" s="632"/>
      <c r="AR27" s="632"/>
      <c r="AS27" s="632"/>
      <c r="AT27" s="632"/>
      <c r="AU27" s="632"/>
      <c r="AV27" s="632"/>
      <c r="AW27" s="632"/>
      <c r="AX27" s="632"/>
      <c r="AY27" s="632"/>
      <c r="AZ27" s="632"/>
      <c r="BA27" s="632"/>
      <c r="BB27" s="632"/>
      <c r="BC27" s="632"/>
      <c r="BD27" s="632"/>
      <c r="BE27" s="632"/>
      <c r="BF27" s="633"/>
      <c r="BG27" s="634">
        <v>879267</v>
      </c>
      <c r="BH27" s="635"/>
      <c r="BI27" s="635"/>
      <c r="BJ27" s="635"/>
      <c r="BK27" s="635"/>
      <c r="BL27" s="635"/>
      <c r="BM27" s="635"/>
      <c r="BN27" s="636"/>
      <c r="BO27" s="637">
        <v>100</v>
      </c>
      <c r="BP27" s="637"/>
      <c r="BQ27" s="637"/>
      <c r="BR27" s="637"/>
      <c r="BS27" s="638">
        <v>3468</v>
      </c>
      <c r="BT27" s="638"/>
      <c r="BU27" s="638"/>
      <c r="BV27" s="638"/>
      <c r="BW27" s="638"/>
      <c r="BX27" s="638"/>
      <c r="BY27" s="638"/>
      <c r="BZ27" s="638"/>
      <c r="CA27" s="638"/>
      <c r="CB27" s="642"/>
      <c r="CD27" s="631" t="s">
        <v>311</v>
      </c>
      <c r="CE27" s="632"/>
      <c r="CF27" s="632"/>
      <c r="CG27" s="632"/>
      <c r="CH27" s="632"/>
      <c r="CI27" s="632"/>
      <c r="CJ27" s="632"/>
      <c r="CK27" s="632"/>
      <c r="CL27" s="632"/>
      <c r="CM27" s="632"/>
      <c r="CN27" s="632"/>
      <c r="CO27" s="632"/>
      <c r="CP27" s="632"/>
      <c r="CQ27" s="633"/>
      <c r="CR27" s="634">
        <v>1140246</v>
      </c>
      <c r="CS27" s="667"/>
      <c r="CT27" s="667"/>
      <c r="CU27" s="667"/>
      <c r="CV27" s="667"/>
      <c r="CW27" s="667"/>
      <c r="CX27" s="667"/>
      <c r="CY27" s="668"/>
      <c r="CZ27" s="639">
        <v>14</v>
      </c>
      <c r="DA27" s="661"/>
      <c r="DB27" s="661"/>
      <c r="DC27" s="669"/>
      <c r="DD27" s="643">
        <v>226944</v>
      </c>
      <c r="DE27" s="667"/>
      <c r="DF27" s="667"/>
      <c r="DG27" s="667"/>
      <c r="DH27" s="667"/>
      <c r="DI27" s="667"/>
      <c r="DJ27" s="667"/>
      <c r="DK27" s="668"/>
      <c r="DL27" s="643">
        <v>219989</v>
      </c>
      <c r="DM27" s="667"/>
      <c r="DN27" s="667"/>
      <c r="DO27" s="667"/>
      <c r="DP27" s="667"/>
      <c r="DQ27" s="667"/>
      <c r="DR27" s="667"/>
      <c r="DS27" s="667"/>
      <c r="DT27" s="667"/>
      <c r="DU27" s="667"/>
      <c r="DV27" s="668"/>
      <c r="DW27" s="639">
        <v>4.8</v>
      </c>
      <c r="DX27" s="661"/>
      <c r="DY27" s="661"/>
      <c r="DZ27" s="661"/>
      <c r="EA27" s="661"/>
      <c r="EB27" s="661"/>
      <c r="EC27" s="662"/>
    </row>
    <row r="28" spans="2:133" ht="11.25" customHeight="1" x14ac:dyDescent="0.15">
      <c r="B28" s="631" t="s">
        <v>312</v>
      </c>
      <c r="C28" s="632"/>
      <c r="D28" s="632"/>
      <c r="E28" s="632"/>
      <c r="F28" s="632"/>
      <c r="G28" s="632"/>
      <c r="H28" s="632"/>
      <c r="I28" s="632"/>
      <c r="J28" s="632"/>
      <c r="K28" s="632"/>
      <c r="L28" s="632"/>
      <c r="M28" s="632"/>
      <c r="N28" s="632"/>
      <c r="O28" s="632"/>
      <c r="P28" s="632"/>
      <c r="Q28" s="633"/>
      <c r="R28" s="634">
        <v>1008</v>
      </c>
      <c r="S28" s="635"/>
      <c r="T28" s="635"/>
      <c r="U28" s="635"/>
      <c r="V28" s="635"/>
      <c r="W28" s="635"/>
      <c r="X28" s="635"/>
      <c r="Y28" s="636"/>
      <c r="Z28" s="637">
        <v>0</v>
      </c>
      <c r="AA28" s="637"/>
      <c r="AB28" s="637"/>
      <c r="AC28" s="637"/>
      <c r="AD28" s="638">
        <v>1008</v>
      </c>
      <c r="AE28" s="638"/>
      <c r="AF28" s="638"/>
      <c r="AG28" s="638"/>
      <c r="AH28" s="638"/>
      <c r="AI28" s="638"/>
      <c r="AJ28" s="638"/>
      <c r="AK28" s="638"/>
      <c r="AL28" s="639">
        <v>0</v>
      </c>
      <c r="AM28" s="640"/>
      <c r="AN28" s="640"/>
      <c r="AO28" s="641"/>
      <c r="AP28" s="631"/>
      <c r="AQ28" s="632"/>
      <c r="AR28" s="632"/>
      <c r="AS28" s="632"/>
      <c r="AT28" s="632"/>
      <c r="AU28" s="632"/>
      <c r="AV28" s="632"/>
      <c r="AW28" s="632"/>
      <c r="AX28" s="632"/>
      <c r="AY28" s="632"/>
      <c r="AZ28" s="632"/>
      <c r="BA28" s="632"/>
      <c r="BB28" s="632"/>
      <c r="BC28" s="632"/>
      <c r="BD28" s="632"/>
      <c r="BE28" s="632"/>
      <c r="BF28" s="633"/>
      <c r="BG28" s="634"/>
      <c r="BH28" s="635"/>
      <c r="BI28" s="635"/>
      <c r="BJ28" s="635"/>
      <c r="BK28" s="635"/>
      <c r="BL28" s="635"/>
      <c r="BM28" s="635"/>
      <c r="BN28" s="636"/>
      <c r="BO28" s="637"/>
      <c r="BP28" s="637"/>
      <c r="BQ28" s="637"/>
      <c r="BR28" s="637"/>
      <c r="BS28" s="643"/>
      <c r="BT28" s="635"/>
      <c r="BU28" s="635"/>
      <c r="BV28" s="635"/>
      <c r="BW28" s="635"/>
      <c r="BX28" s="635"/>
      <c r="BY28" s="635"/>
      <c r="BZ28" s="635"/>
      <c r="CA28" s="635"/>
      <c r="CB28" s="644"/>
      <c r="CD28" s="631" t="s">
        <v>313</v>
      </c>
      <c r="CE28" s="632"/>
      <c r="CF28" s="632"/>
      <c r="CG28" s="632"/>
      <c r="CH28" s="632"/>
      <c r="CI28" s="632"/>
      <c r="CJ28" s="632"/>
      <c r="CK28" s="632"/>
      <c r="CL28" s="632"/>
      <c r="CM28" s="632"/>
      <c r="CN28" s="632"/>
      <c r="CO28" s="632"/>
      <c r="CP28" s="632"/>
      <c r="CQ28" s="633"/>
      <c r="CR28" s="634">
        <v>547734</v>
      </c>
      <c r="CS28" s="635"/>
      <c r="CT28" s="635"/>
      <c r="CU28" s="635"/>
      <c r="CV28" s="635"/>
      <c r="CW28" s="635"/>
      <c r="CX28" s="635"/>
      <c r="CY28" s="636"/>
      <c r="CZ28" s="639">
        <v>6.7</v>
      </c>
      <c r="DA28" s="661"/>
      <c r="DB28" s="661"/>
      <c r="DC28" s="669"/>
      <c r="DD28" s="643">
        <v>547734</v>
      </c>
      <c r="DE28" s="635"/>
      <c r="DF28" s="635"/>
      <c r="DG28" s="635"/>
      <c r="DH28" s="635"/>
      <c r="DI28" s="635"/>
      <c r="DJ28" s="635"/>
      <c r="DK28" s="636"/>
      <c r="DL28" s="643">
        <v>547734</v>
      </c>
      <c r="DM28" s="635"/>
      <c r="DN28" s="635"/>
      <c r="DO28" s="635"/>
      <c r="DP28" s="635"/>
      <c r="DQ28" s="635"/>
      <c r="DR28" s="635"/>
      <c r="DS28" s="635"/>
      <c r="DT28" s="635"/>
      <c r="DU28" s="635"/>
      <c r="DV28" s="636"/>
      <c r="DW28" s="639">
        <v>12</v>
      </c>
      <c r="DX28" s="661"/>
      <c r="DY28" s="661"/>
      <c r="DZ28" s="661"/>
      <c r="EA28" s="661"/>
      <c r="EB28" s="661"/>
      <c r="EC28" s="662"/>
    </row>
    <row r="29" spans="2:133" ht="11.25" customHeight="1" x14ac:dyDescent="0.15">
      <c r="B29" s="631" t="s">
        <v>314</v>
      </c>
      <c r="C29" s="632"/>
      <c r="D29" s="632"/>
      <c r="E29" s="632"/>
      <c r="F29" s="632"/>
      <c r="G29" s="632"/>
      <c r="H29" s="632"/>
      <c r="I29" s="632"/>
      <c r="J29" s="632"/>
      <c r="K29" s="632"/>
      <c r="L29" s="632"/>
      <c r="M29" s="632"/>
      <c r="N29" s="632"/>
      <c r="O29" s="632"/>
      <c r="P29" s="632"/>
      <c r="Q29" s="633"/>
      <c r="R29" s="634">
        <v>43990</v>
      </c>
      <c r="S29" s="635"/>
      <c r="T29" s="635"/>
      <c r="U29" s="635"/>
      <c r="V29" s="635"/>
      <c r="W29" s="635"/>
      <c r="X29" s="635"/>
      <c r="Y29" s="636"/>
      <c r="Z29" s="637">
        <v>0.5</v>
      </c>
      <c r="AA29" s="637"/>
      <c r="AB29" s="637"/>
      <c r="AC29" s="637"/>
      <c r="AD29" s="638" t="s">
        <v>130</v>
      </c>
      <c r="AE29" s="638"/>
      <c r="AF29" s="638"/>
      <c r="AG29" s="638"/>
      <c r="AH29" s="638"/>
      <c r="AI29" s="638"/>
      <c r="AJ29" s="638"/>
      <c r="AK29" s="638"/>
      <c r="AL29" s="639" t="s">
        <v>130</v>
      </c>
      <c r="AM29" s="640"/>
      <c r="AN29" s="640"/>
      <c r="AO29" s="641"/>
      <c r="AP29" s="652"/>
      <c r="AQ29" s="653"/>
      <c r="AR29" s="653"/>
      <c r="AS29" s="653"/>
      <c r="AT29" s="653"/>
      <c r="AU29" s="653"/>
      <c r="AV29" s="653"/>
      <c r="AW29" s="653"/>
      <c r="AX29" s="653"/>
      <c r="AY29" s="653"/>
      <c r="AZ29" s="653"/>
      <c r="BA29" s="653"/>
      <c r="BB29" s="653"/>
      <c r="BC29" s="653"/>
      <c r="BD29" s="653"/>
      <c r="BE29" s="653"/>
      <c r="BF29" s="654"/>
      <c r="BG29" s="634"/>
      <c r="BH29" s="635"/>
      <c r="BI29" s="635"/>
      <c r="BJ29" s="635"/>
      <c r="BK29" s="635"/>
      <c r="BL29" s="635"/>
      <c r="BM29" s="635"/>
      <c r="BN29" s="636"/>
      <c r="BO29" s="637"/>
      <c r="BP29" s="637"/>
      <c r="BQ29" s="637"/>
      <c r="BR29" s="637"/>
      <c r="BS29" s="638"/>
      <c r="BT29" s="638"/>
      <c r="BU29" s="638"/>
      <c r="BV29" s="638"/>
      <c r="BW29" s="638"/>
      <c r="BX29" s="638"/>
      <c r="BY29" s="638"/>
      <c r="BZ29" s="638"/>
      <c r="CA29" s="638"/>
      <c r="CB29" s="642"/>
      <c r="CD29" s="672" t="s">
        <v>315</v>
      </c>
      <c r="CE29" s="673"/>
      <c r="CF29" s="631" t="s">
        <v>70</v>
      </c>
      <c r="CG29" s="632"/>
      <c r="CH29" s="632"/>
      <c r="CI29" s="632"/>
      <c r="CJ29" s="632"/>
      <c r="CK29" s="632"/>
      <c r="CL29" s="632"/>
      <c r="CM29" s="632"/>
      <c r="CN29" s="632"/>
      <c r="CO29" s="632"/>
      <c r="CP29" s="632"/>
      <c r="CQ29" s="633"/>
      <c r="CR29" s="634">
        <v>547715</v>
      </c>
      <c r="CS29" s="667"/>
      <c r="CT29" s="667"/>
      <c r="CU29" s="667"/>
      <c r="CV29" s="667"/>
      <c r="CW29" s="667"/>
      <c r="CX29" s="667"/>
      <c r="CY29" s="668"/>
      <c r="CZ29" s="639">
        <v>6.7</v>
      </c>
      <c r="DA29" s="661"/>
      <c r="DB29" s="661"/>
      <c r="DC29" s="669"/>
      <c r="DD29" s="643">
        <v>547715</v>
      </c>
      <c r="DE29" s="667"/>
      <c r="DF29" s="667"/>
      <c r="DG29" s="667"/>
      <c r="DH29" s="667"/>
      <c r="DI29" s="667"/>
      <c r="DJ29" s="667"/>
      <c r="DK29" s="668"/>
      <c r="DL29" s="643">
        <v>547715</v>
      </c>
      <c r="DM29" s="667"/>
      <c r="DN29" s="667"/>
      <c r="DO29" s="667"/>
      <c r="DP29" s="667"/>
      <c r="DQ29" s="667"/>
      <c r="DR29" s="667"/>
      <c r="DS29" s="667"/>
      <c r="DT29" s="667"/>
      <c r="DU29" s="667"/>
      <c r="DV29" s="668"/>
      <c r="DW29" s="639">
        <v>12</v>
      </c>
      <c r="DX29" s="661"/>
      <c r="DY29" s="661"/>
      <c r="DZ29" s="661"/>
      <c r="EA29" s="661"/>
      <c r="EB29" s="661"/>
      <c r="EC29" s="662"/>
    </row>
    <row r="30" spans="2:133" ht="11.25" customHeight="1" x14ac:dyDescent="0.15">
      <c r="B30" s="631" t="s">
        <v>316</v>
      </c>
      <c r="C30" s="632"/>
      <c r="D30" s="632"/>
      <c r="E30" s="632"/>
      <c r="F30" s="632"/>
      <c r="G30" s="632"/>
      <c r="H30" s="632"/>
      <c r="I30" s="632"/>
      <c r="J30" s="632"/>
      <c r="K30" s="632"/>
      <c r="L30" s="632"/>
      <c r="M30" s="632"/>
      <c r="N30" s="632"/>
      <c r="O30" s="632"/>
      <c r="P30" s="632"/>
      <c r="Q30" s="633"/>
      <c r="R30" s="634">
        <v>31239</v>
      </c>
      <c r="S30" s="635"/>
      <c r="T30" s="635"/>
      <c r="U30" s="635"/>
      <c r="V30" s="635"/>
      <c r="W30" s="635"/>
      <c r="X30" s="635"/>
      <c r="Y30" s="636"/>
      <c r="Z30" s="637">
        <v>0.4</v>
      </c>
      <c r="AA30" s="637"/>
      <c r="AB30" s="637"/>
      <c r="AC30" s="637"/>
      <c r="AD30" s="638" t="s">
        <v>130</v>
      </c>
      <c r="AE30" s="638"/>
      <c r="AF30" s="638"/>
      <c r="AG30" s="638"/>
      <c r="AH30" s="638"/>
      <c r="AI30" s="638"/>
      <c r="AJ30" s="638"/>
      <c r="AK30" s="638"/>
      <c r="AL30" s="639" t="s">
        <v>130</v>
      </c>
      <c r="AM30" s="640"/>
      <c r="AN30" s="640"/>
      <c r="AO30" s="641"/>
      <c r="AP30" s="616" t="s">
        <v>233</v>
      </c>
      <c r="AQ30" s="617"/>
      <c r="AR30" s="617"/>
      <c r="AS30" s="617"/>
      <c r="AT30" s="617"/>
      <c r="AU30" s="617"/>
      <c r="AV30" s="617"/>
      <c r="AW30" s="617"/>
      <c r="AX30" s="617"/>
      <c r="AY30" s="617"/>
      <c r="AZ30" s="617"/>
      <c r="BA30" s="617"/>
      <c r="BB30" s="617"/>
      <c r="BC30" s="617"/>
      <c r="BD30" s="617"/>
      <c r="BE30" s="617"/>
      <c r="BF30" s="618"/>
      <c r="BG30" s="616" t="s">
        <v>317</v>
      </c>
      <c r="BH30" s="670"/>
      <c r="BI30" s="670"/>
      <c r="BJ30" s="670"/>
      <c r="BK30" s="670"/>
      <c r="BL30" s="670"/>
      <c r="BM30" s="670"/>
      <c r="BN30" s="670"/>
      <c r="BO30" s="670"/>
      <c r="BP30" s="670"/>
      <c r="BQ30" s="671"/>
      <c r="BR30" s="616" t="s">
        <v>318</v>
      </c>
      <c r="BS30" s="670"/>
      <c r="BT30" s="670"/>
      <c r="BU30" s="670"/>
      <c r="BV30" s="670"/>
      <c r="BW30" s="670"/>
      <c r="BX30" s="670"/>
      <c r="BY30" s="670"/>
      <c r="BZ30" s="670"/>
      <c r="CA30" s="670"/>
      <c r="CB30" s="671"/>
      <c r="CD30" s="674"/>
      <c r="CE30" s="675"/>
      <c r="CF30" s="631" t="s">
        <v>319</v>
      </c>
      <c r="CG30" s="632"/>
      <c r="CH30" s="632"/>
      <c r="CI30" s="632"/>
      <c r="CJ30" s="632"/>
      <c r="CK30" s="632"/>
      <c r="CL30" s="632"/>
      <c r="CM30" s="632"/>
      <c r="CN30" s="632"/>
      <c r="CO30" s="632"/>
      <c r="CP30" s="632"/>
      <c r="CQ30" s="633"/>
      <c r="CR30" s="634">
        <v>524310</v>
      </c>
      <c r="CS30" s="635"/>
      <c r="CT30" s="635"/>
      <c r="CU30" s="635"/>
      <c r="CV30" s="635"/>
      <c r="CW30" s="635"/>
      <c r="CX30" s="635"/>
      <c r="CY30" s="636"/>
      <c r="CZ30" s="639">
        <v>6.4</v>
      </c>
      <c r="DA30" s="661"/>
      <c r="DB30" s="661"/>
      <c r="DC30" s="669"/>
      <c r="DD30" s="643">
        <v>524310</v>
      </c>
      <c r="DE30" s="635"/>
      <c r="DF30" s="635"/>
      <c r="DG30" s="635"/>
      <c r="DH30" s="635"/>
      <c r="DI30" s="635"/>
      <c r="DJ30" s="635"/>
      <c r="DK30" s="636"/>
      <c r="DL30" s="643">
        <v>524310</v>
      </c>
      <c r="DM30" s="635"/>
      <c r="DN30" s="635"/>
      <c r="DO30" s="635"/>
      <c r="DP30" s="635"/>
      <c r="DQ30" s="635"/>
      <c r="DR30" s="635"/>
      <c r="DS30" s="635"/>
      <c r="DT30" s="635"/>
      <c r="DU30" s="635"/>
      <c r="DV30" s="636"/>
      <c r="DW30" s="639">
        <v>11.5</v>
      </c>
      <c r="DX30" s="661"/>
      <c r="DY30" s="661"/>
      <c r="DZ30" s="661"/>
      <c r="EA30" s="661"/>
      <c r="EB30" s="661"/>
      <c r="EC30" s="662"/>
    </row>
    <row r="31" spans="2:133" ht="11.25" customHeight="1" x14ac:dyDescent="0.15">
      <c r="B31" s="631" t="s">
        <v>320</v>
      </c>
      <c r="C31" s="632"/>
      <c r="D31" s="632"/>
      <c r="E31" s="632"/>
      <c r="F31" s="632"/>
      <c r="G31" s="632"/>
      <c r="H31" s="632"/>
      <c r="I31" s="632"/>
      <c r="J31" s="632"/>
      <c r="K31" s="632"/>
      <c r="L31" s="632"/>
      <c r="M31" s="632"/>
      <c r="N31" s="632"/>
      <c r="O31" s="632"/>
      <c r="P31" s="632"/>
      <c r="Q31" s="633"/>
      <c r="R31" s="634">
        <v>22561</v>
      </c>
      <c r="S31" s="635"/>
      <c r="T31" s="635"/>
      <c r="U31" s="635"/>
      <c r="V31" s="635"/>
      <c r="W31" s="635"/>
      <c r="X31" s="635"/>
      <c r="Y31" s="636"/>
      <c r="Z31" s="637">
        <v>0.3</v>
      </c>
      <c r="AA31" s="637"/>
      <c r="AB31" s="637"/>
      <c r="AC31" s="637"/>
      <c r="AD31" s="638" t="s">
        <v>130</v>
      </c>
      <c r="AE31" s="638"/>
      <c r="AF31" s="638"/>
      <c r="AG31" s="638"/>
      <c r="AH31" s="638"/>
      <c r="AI31" s="638"/>
      <c r="AJ31" s="638"/>
      <c r="AK31" s="638"/>
      <c r="AL31" s="639" t="s">
        <v>130</v>
      </c>
      <c r="AM31" s="640"/>
      <c r="AN31" s="640"/>
      <c r="AO31" s="641"/>
      <c r="AP31" s="682" t="s">
        <v>321</v>
      </c>
      <c r="AQ31" s="683"/>
      <c r="AR31" s="683"/>
      <c r="AS31" s="683"/>
      <c r="AT31" s="688" t="s">
        <v>322</v>
      </c>
      <c r="AU31" s="343"/>
      <c r="AV31" s="343"/>
      <c r="AW31" s="343"/>
      <c r="AX31" s="620" t="s">
        <v>196</v>
      </c>
      <c r="AY31" s="621"/>
      <c r="AZ31" s="621"/>
      <c r="BA31" s="621"/>
      <c r="BB31" s="621"/>
      <c r="BC31" s="621"/>
      <c r="BD31" s="621"/>
      <c r="BE31" s="621"/>
      <c r="BF31" s="622"/>
      <c r="BG31" s="681">
        <v>99.1</v>
      </c>
      <c r="BH31" s="678"/>
      <c r="BI31" s="678"/>
      <c r="BJ31" s="678"/>
      <c r="BK31" s="678"/>
      <c r="BL31" s="678"/>
      <c r="BM31" s="629">
        <v>94.6</v>
      </c>
      <c r="BN31" s="678"/>
      <c r="BO31" s="678"/>
      <c r="BP31" s="678"/>
      <c r="BQ31" s="679"/>
      <c r="BR31" s="681">
        <v>99.3</v>
      </c>
      <c r="BS31" s="678"/>
      <c r="BT31" s="678"/>
      <c r="BU31" s="678"/>
      <c r="BV31" s="678"/>
      <c r="BW31" s="678"/>
      <c r="BX31" s="629">
        <v>94.7</v>
      </c>
      <c r="BY31" s="678"/>
      <c r="BZ31" s="678"/>
      <c r="CA31" s="678"/>
      <c r="CB31" s="679"/>
      <c r="CD31" s="674"/>
      <c r="CE31" s="675"/>
      <c r="CF31" s="631" t="s">
        <v>323</v>
      </c>
      <c r="CG31" s="632"/>
      <c r="CH31" s="632"/>
      <c r="CI31" s="632"/>
      <c r="CJ31" s="632"/>
      <c r="CK31" s="632"/>
      <c r="CL31" s="632"/>
      <c r="CM31" s="632"/>
      <c r="CN31" s="632"/>
      <c r="CO31" s="632"/>
      <c r="CP31" s="632"/>
      <c r="CQ31" s="633"/>
      <c r="CR31" s="634">
        <v>23405</v>
      </c>
      <c r="CS31" s="667"/>
      <c r="CT31" s="667"/>
      <c r="CU31" s="667"/>
      <c r="CV31" s="667"/>
      <c r="CW31" s="667"/>
      <c r="CX31" s="667"/>
      <c r="CY31" s="668"/>
      <c r="CZ31" s="639">
        <v>0.3</v>
      </c>
      <c r="DA31" s="661"/>
      <c r="DB31" s="661"/>
      <c r="DC31" s="669"/>
      <c r="DD31" s="643">
        <v>23405</v>
      </c>
      <c r="DE31" s="667"/>
      <c r="DF31" s="667"/>
      <c r="DG31" s="667"/>
      <c r="DH31" s="667"/>
      <c r="DI31" s="667"/>
      <c r="DJ31" s="667"/>
      <c r="DK31" s="668"/>
      <c r="DL31" s="643">
        <v>23405</v>
      </c>
      <c r="DM31" s="667"/>
      <c r="DN31" s="667"/>
      <c r="DO31" s="667"/>
      <c r="DP31" s="667"/>
      <c r="DQ31" s="667"/>
      <c r="DR31" s="667"/>
      <c r="DS31" s="667"/>
      <c r="DT31" s="667"/>
      <c r="DU31" s="667"/>
      <c r="DV31" s="668"/>
      <c r="DW31" s="639">
        <v>0.5</v>
      </c>
      <c r="DX31" s="661"/>
      <c r="DY31" s="661"/>
      <c r="DZ31" s="661"/>
      <c r="EA31" s="661"/>
      <c r="EB31" s="661"/>
      <c r="EC31" s="662"/>
    </row>
    <row r="32" spans="2:133" ht="11.25" customHeight="1" x14ac:dyDescent="0.15">
      <c r="B32" s="631" t="s">
        <v>324</v>
      </c>
      <c r="C32" s="632"/>
      <c r="D32" s="632"/>
      <c r="E32" s="632"/>
      <c r="F32" s="632"/>
      <c r="G32" s="632"/>
      <c r="H32" s="632"/>
      <c r="I32" s="632"/>
      <c r="J32" s="632"/>
      <c r="K32" s="632"/>
      <c r="L32" s="632"/>
      <c r="M32" s="632"/>
      <c r="N32" s="632"/>
      <c r="O32" s="632"/>
      <c r="P32" s="632"/>
      <c r="Q32" s="633"/>
      <c r="R32" s="634">
        <v>1486758</v>
      </c>
      <c r="S32" s="635"/>
      <c r="T32" s="635"/>
      <c r="U32" s="635"/>
      <c r="V32" s="635"/>
      <c r="W32" s="635"/>
      <c r="X32" s="635"/>
      <c r="Y32" s="636"/>
      <c r="Z32" s="637">
        <v>17.899999999999999</v>
      </c>
      <c r="AA32" s="637"/>
      <c r="AB32" s="637"/>
      <c r="AC32" s="637"/>
      <c r="AD32" s="638" t="s">
        <v>130</v>
      </c>
      <c r="AE32" s="638"/>
      <c r="AF32" s="638"/>
      <c r="AG32" s="638"/>
      <c r="AH32" s="638"/>
      <c r="AI32" s="638"/>
      <c r="AJ32" s="638"/>
      <c r="AK32" s="638"/>
      <c r="AL32" s="639" t="s">
        <v>130</v>
      </c>
      <c r="AM32" s="640"/>
      <c r="AN32" s="640"/>
      <c r="AO32" s="641"/>
      <c r="AP32" s="684"/>
      <c r="AQ32" s="685"/>
      <c r="AR32" s="685"/>
      <c r="AS32" s="685"/>
      <c r="AT32" s="689"/>
      <c r="AU32" s="205" t="s">
        <v>325</v>
      </c>
      <c r="AX32" s="631" t="s">
        <v>326</v>
      </c>
      <c r="AY32" s="632"/>
      <c r="AZ32" s="632"/>
      <c r="BA32" s="632"/>
      <c r="BB32" s="632"/>
      <c r="BC32" s="632"/>
      <c r="BD32" s="632"/>
      <c r="BE32" s="632"/>
      <c r="BF32" s="633"/>
      <c r="BG32" s="691">
        <v>99.2</v>
      </c>
      <c r="BH32" s="667"/>
      <c r="BI32" s="667"/>
      <c r="BJ32" s="667"/>
      <c r="BK32" s="667"/>
      <c r="BL32" s="667"/>
      <c r="BM32" s="640">
        <v>96.8</v>
      </c>
      <c r="BN32" s="667"/>
      <c r="BO32" s="667"/>
      <c r="BP32" s="667"/>
      <c r="BQ32" s="680"/>
      <c r="BR32" s="691">
        <v>99.6</v>
      </c>
      <c r="BS32" s="667"/>
      <c r="BT32" s="667"/>
      <c r="BU32" s="667"/>
      <c r="BV32" s="667"/>
      <c r="BW32" s="667"/>
      <c r="BX32" s="640">
        <v>96.8</v>
      </c>
      <c r="BY32" s="667"/>
      <c r="BZ32" s="667"/>
      <c r="CA32" s="667"/>
      <c r="CB32" s="680"/>
      <c r="CD32" s="676"/>
      <c r="CE32" s="677"/>
      <c r="CF32" s="631" t="s">
        <v>327</v>
      </c>
      <c r="CG32" s="632"/>
      <c r="CH32" s="632"/>
      <c r="CI32" s="632"/>
      <c r="CJ32" s="632"/>
      <c r="CK32" s="632"/>
      <c r="CL32" s="632"/>
      <c r="CM32" s="632"/>
      <c r="CN32" s="632"/>
      <c r="CO32" s="632"/>
      <c r="CP32" s="632"/>
      <c r="CQ32" s="633"/>
      <c r="CR32" s="634">
        <v>19</v>
      </c>
      <c r="CS32" s="635"/>
      <c r="CT32" s="635"/>
      <c r="CU32" s="635"/>
      <c r="CV32" s="635"/>
      <c r="CW32" s="635"/>
      <c r="CX32" s="635"/>
      <c r="CY32" s="636"/>
      <c r="CZ32" s="639">
        <v>0</v>
      </c>
      <c r="DA32" s="661"/>
      <c r="DB32" s="661"/>
      <c r="DC32" s="669"/>
      <c r="DD32" s="643">
        <v>19</v>
      </c>
      <c r="DE32" s="635"/>
      <c r="DF32" s="635"/>
      <c r="DG32" s="635"/>
      <c r="DH32" s="635"/>
      <c r="DI32" s="635"/>
      <c r="DJ32" s="635"/>
      <c r="DK32" s="636"/>
      <c r="DL32" s="643">
        <v>19</v>
      </c>
      <c r="DM32" s="635"/>
      <c r="DN32" s="635"/>
      <c r="DO32" s="635"/>
      <c r="DP32" s="635"/>
      <c r="DQ32" s="635"/>
      <c r="DR32" s="635"/>
      <c r="DS32" s="635"/>
      <c r="DT32" s="635"/>
      <c r="DU32" s="635"/>
      <c r="DV32" s="636"/>
      <c r="DW32" s="639">
        <v>0</v>
      </c>
      <c r="DX32" s="661"/>
      <c r="DY32" s="661"/>
      <c r="DZ32" s="661"/>
      <c r="EA32" s="661"/>
      <c r="EB32" s="661"/>
      <c r="EC32" s="662"/>
    </row>
    <row r="33" spans="2:133" ht="11.25" customHeight="1" x14ac:dyDescent="0.15">
      <c r="B33" s="663" t="s">
        <v>328</v>
      </c>
      <c r="C33" s="664"/>
      <c r="D33" s="664"/>
      <c r="E33" s="664"/>
      <c r="F33" s="664"/>
      <c r="G33" s="664"/>
      <c r="H33" s="664"/>
      <c r="I33" s="664"/>
      <c r="J33" s="664"/>
      <c r="K33" s="664"/>
      <c r="L33" s="664"/>
      <c r="M33" s="664"/>
      <c r="N33" s="664"/>
      <c r="O33" s="664"/>
      <c r="P33" s="664"/>
      <c r="Q33" s="665"/>
      <c r="R33" s="634" t="s">
        <v>130</v>
      </c>
      <c r="S33" s="635"/>
      <c r="T33" s="635"/>
      <c r="U33" s="635"/>
      <c r="V33" s="635"/>
      <c r="W33" s="635"/>
      <c r="X33" s="635"/>
      <c r="Y33" s="636"/>
      <c r="Z33" s="637" t="s">
        <v>130</v>
      </c>
      <c r="AA33" s="637"/>
      <c r="AB33" s="637"/>
      <c r="AC33" s="637"/>
      <c r="AD33" s="638" t="s">
        <v>130</v>
      </c>
      <c r="AE33" s="638"/>
      <c r="AF33" s="638"/>
      <c r="AG33" s="638"/>
      <c r="AH33" s="638"/>
      <c r="AI33" s="638"/>
      <c r="AJ33" s="638"/>
      <c r="AK33" s="638"/>
      <c r="AL33" s="639" t="s">
        <v>130</v>
      </c>
      <c r="AM33" s="640"/>
      <c r="AN33" s="640"/>
      <c r="AO33" s="641"/>
      <c r="AP33" s="686"/>
      <c r="AQ33" s="687"/>
      <c r="AR33" s="687"/>
      <c r="AS33" s="687"/>
      <c r="AT33" s="690"/>
      <c r="AU33" s="342"/>
      <c r="AV33" s="342"/>
      <c r="AW33" s="342"/>
      <c r="AX33" s="652" t="s">
        <v>329</v>
      </c>
      <c r="AY33" s="653"/>
      <c r="AZ33" s="653"/>
      <c r="BA33" s="653"/>
      <c r="BB33" s="653"/>
      <c r="BC33" s="653"/>
      <c r="BD33" s="653"/>
      <c r="BE33" s="653"/>
      <c r="BF33" s="654"/>
      <c r="BG33" s="692">
        <v>98.5</v>
      </c>
      <c r="BH33" s="693"/>
      <c r="BI33" s="693"/>
      <c r="BJ33" s="693"/>
      <c r="BK33" s="693"/>
      <c r="BL33" s="693"/>
      <c r="BM33" s="694">
        <v>94.2</v>
      </c>
      <c r="BN33" s="693"/>
      <c r="BO33" s="693"/>
      <c r="BP33" s="693"/>
      <c r="BQ33" s="695"/>
      <c r="BR33" s="692">
        <v>98.6</v>
      </c>
      <c r="BS33" s="693"/>
      <c r="BT33" s="693"/>
      <c r="BU33" s="693"/>
      <c r="BV33" s="693"/>
      <c r="BW33" s="693"/>
      <c r="BX33" s="694">
        <v>94.3</v>
      </c>
      <c r="BY33" s="693"/>
      <c r="BZ33" s="693"/>
      <c r="CA33" s="693"/>
      <c r="CB33" s="695"/>
      <c r="CD33" s="631" t="s">
        <v>330</v>
      </c>
      <c r="CE33" s="632"/>
      <c r="CF33" s="632"/>
      <c r="CG33" s="632"/>
      <c r="CH33" s="632"/>
      <c r="CI33" s="632"/>
      <c r="CJ33" s="632"/>
      <c r="CK33" s="632"/>
      <c r="CL33" s="632"/>
      <c r="CM33" s="632"/>
      <c r="CN33" s="632"/>
      <c r="CO33" s="632"/>
      <c r="CP33" s="632"/>
      <c r="CQ33" s="633"/>
      <c r="CR33" s="634">
        <v>4398490</v>
      </c>
      <c r="CS33" s="667"/>
      <c r="CT33" s="667"/>
      <c r="CU33" s="667"/>
      <c r="CV33" s="667"/>
      <c r="CW33" s="667"/>
      <c r="CX33" s="667"/>
      <c r="CY33" s="668"/>
      <c r="CZ33" s="639">
        <v>53.9</v>
      </c>
      <c r="DA33" s="661"/>
      <c r="DB33" s="661"/>
      <c r="DC33" s="669"/>
      <c r="DD33" s="643">
        <v>3458666</v>
      </c>
      <c r="DE33" s="667"/>
      <c r="DF33" s="667"/>
      <c r="DG33" s="667"/>
      <c r="DH33" s="667"/>
      <c r="DI33" s="667"/>
      <c r="DJ33" s="667"/>
      <c r="DK33" s="668"/>
      <c r="DL33" s="643">
        <v>1990823</v>
      </c>
      <c r="DM33" s="667"/>
      <c r="DN33" s="667"/>
      <c r="DO33" s="667"/>
      <c r="DP33" s="667"/>
      <c r="DQ33" s="667"/>
      <c r="DR33" s="667"/>
      <c r="DS33" s="667"/>
      <c r="DT33" s="667"/>
      <c r="DU33" s="667"/>
      <c r="DV33" s="668"/>
      <c r="DW33" s="639">
        <v>43.6</v>
      </c>
      <c r="DX33" s="661"/>
      <c r="DY33" s="661"/>
      <c r="DZ33" s="661"/>
      <c r="EA33" s="661"/>
      <c r="EB33" s="661"/>
      <c r="EC33" s="662"/>
    </row>
    <row r="34" spans="2:133" ht="11.25" customHeight="1" x14ac:dyDescent="0.15">
      <c r="B34" s="631" t="s">
        <v>331</v>
      </c>
      <c r="C34" s="632"/>
      <c r="D34" s="632"/>
      <c r="E34" s="632"/>
      <c r="F34" s="632"/>
      <c r="G34" s="632"/>
      <c r="H34" s="632"/>
      <c r="I34" s="632"/>
      <c r="J34" s="632"/>
      <c r="K34" s="632"/>
      <c r="L34" s="632"/>
      <c r="M34" s="632"/>
      <c r="N34" s="632"/>
      <c r="O34" s="632"/>
      <c r="P34" s="632"/>
      <c r="Q34" s="633"/>
      <c r="R34" s="634">
        <v>679621</v>
      </c>
      <c r="S34" s="635"/>
      <c r="T34" s="635"/>
      <c r="U34" s="635"/>
      <c r="V34" s="635"/>
      <c r="W34" s="635"/>
      <c r="X34" s="635"/>
      <c r="Y34" s="636"/>
      <c r="Z34" s="637">
        <v>8.1999999999999993</v>
      </c>
      <c r="AA34" s="637"/>
      <c r="AB34" s="637"/>
      <c r="AC34" s="637"/>
      <c r="AD34" s="638" t="s">
        <v>130</v>
      </c>
      <c r="AE34" s="638"/>
      <c r="AF34" s="638"/>
      <c r="AG34" s="638"/>
      <c r="AH34" s="638"/>
      <c r="AI34" s="638"/>
      <c r="AJ34" s="638"/>
      <c r="AK34" s="638"/>
      <c r="AL34" s="639" t="s">
        <v>130</v>
      </c>
      <c r="AM34" s="640"/>
      <c r="AN34" s="640"/>
      <c r="AO34" s="641"/>
      <c r="AP34" s="208"/>
      <c r="AQ34" s="209"/>
      <c r="AS34" s="343"/>
      <c r="AT34" s="343"/>
      <c r="AU34" s="343"/>
      <c r="AV34" s="343"/>
      <c r="AW34" s="343"/>
      <c r="AX34" s="343"/>
      <c r="AY34" s="343"/>
      <c r="AZ34" s="343"/>
      <c r="BA34" s="343"/>
      <c r="BB34" s="343"/>
      <c r="BC34" s="343"/>
      <c r="BD34" s="343"/>
      <c r="BE34" s="343"/>
      <c r="BF34" s="343"/>
      <c r="BG34" s="209"/>
      <c r="BH34" s="209"/>
      <c r="BI34" s="209"/>
      <c r="BJ34" s="209"/>
      <c r="BK34" s="209"/>
      <c r="BL34" s="209"/>
      <c r="BM34" s="209"/>
      <c r="BN34" s="209"/>
      <c r="BO34" s="209"/>
      <c r="BP34" s="209"/>
      <c r="BQ34" s="209"/>
      <c r="BR34" s="209"/>
      <c r="BS34" s="209"/>
      <c r="BT34" s="209"/>
      <c r="BU34" s="209"/>
      <c r="BV34" s="209"/>
      <c r="BW34" s="209"/>
      <c r="BX34" s="209"/>
      <c r="BY34" s="209"/>
      <c r="BZ34" s="209"/>
      <c r="CA34" s="209"/>
      <c r="CB34" s="209"/>
      <c r="CD34" s="631" t="s">
        <v>332</v>
      </c>
      <c r="CE34" s="632"/>
      <c r="CF34" s="632"/>
      <c r="CG34" s="632"/>
      <c r="CH34" s="632"/>
      <c r="CI34" s="632"/>
      <c r="CJ34" s="632"/>
      <c r="CK34" s="632"/>
      <c r="CL34" s="632"/>
      <c r="CM34" s="632"/>
      <c r="CN34" s="632"/>
      <c r="CO34" s="632"/>
      <c r="CP34" s="632"/>
      <c r="CQ34" s="633"/>
      <c r="CR34" s="634">
        <v>1410284</v>
      </c>
      <c r="CS34" s="635"/>
      <c r="CT34" s="635"/>
      <c r="CU34" s="635"/>
      <c r="CV34" s="635"/>
      <c r="CW34" s="635"/>
      <c r="CX34" s="635"/>
      <c r="CY34" s="636"/>
      <c r="CZ34" s="639">
        <v>17.3</v>
      </c>
      <c r="DA34" s="661"/>
      <c r="DB34" s="661"/>
      <c r="DC34" s="669"/>
      <c r="DD34" s="643">
        <v>944996</v>
      </c>
      <c r="DE34" s="635"/>
      <c r="DF34" s="635"/>
      <c r="DG34" s="635"/>
      <c r="DH34" s="635"/>
      <c r="DI34" s="635"/>
      <c r="DJ34" s="635"/>
      <c r="DK34" s="636"/>
      <c r="DL34" s="643">
        <v>299741</v>
      </c>
      <c r="DM34" s="635"/>
      <c r="DN34" s="635"/>
      <c r="DO34" s="635"/>
      <c r="DP34" s="635"/>
      <c r="DQ34" s="635"/>
      <c r="DR34" s="635"/>
      <c r="DS34" s="635"/>
      <c r="DT34" s="635"/>
      <c r="DU34" s="635"/>
      <c r="DV34" s="636"/>
      <c r="DW34" s="639">
        <v>6.6</v>
      </c>
      <c r="DX34" s="661"/>
      <c r="DY34" s="661"/>
      <c r="DZ34" s="661"/>
      <c r="EA34" s="661"/>
      <c r="EB34" s="661"/>
      <c r="EC34" s="662"/>
    </row>
    <row r="35" spans="2:133" ht="11.25" customHeight="1" x14ac:dyDescent="0.15">
      <c r="B35" s="631" t="s">
        <v>333</v>
      </c>
      <c r="C35" s="632"/>
      <c r="D35" s="632"/>
      <c r="E35" s="632"/>
      <c r="F35" s="632"/>
      <c r="G35" s="632"/>
      <c r="H35" s="632"/>
      <c r="I35" s="632"/>
      <c r="J35" s="632"/>
      <c r="K35" s="632"/>
      <c r="L35" s="632"/>
      <c r="M35" s="632"/>
      <c r="N35" s="632"/>
      <c r="O35" s="632"/>
      <c r="P35" s="632"/>
      <c r="Q35" s="633"/>
      <c r="R35" s="634">
        <v>17996</v>
      </c>
      <c r="S35" s="635"/>
      <c r="T35" s="635"/>
      <c r="U35" s="635"/>
      <c r="V35" s="635"/>
      <c r="W35" s="635"/>
      <c r="X35" s="635"/>
      <c r="Y35" s="636"/>
      <c r="Z35" s="637">
        <v>0.2</v>
      </c>
      <c r="AA35" s="637"/>
      <c r="AB35" s="637"/>
      <c r="AC35" s="637"/>
      <c r="AD35" s="638">
        <v>6471</v>
      </c>
      <c r="AE35" s="638"/>
      <c r="AF35" s="638"/>
      <c r="AG35" s="638"/>
      <c r="AH35" s="638"/>
      <c r="AI35" s="638"/>
      <c r="AJ35" s="638"/>
      <c r="AK35" s="638"/>
      <c r="AL35" s="639">
        <v>0.1</v>
      </c>
      <c r="AM35" s="640"/>
      <c r="AN35" s="640"/>
      <c r="AO35" s="641"/>
      <c r="AP35" s="210"/>
      <c r="AQ35" s="616" t="s">
        <v>334</v>
      </c>
      <c r="AR35" s="617"/>
      <c r="AS35" s="617"/>
      <c r="AT35" s="617"/>
      <c r="AU35" s="617"/>
      <c r="AV35" s="617"/>
      <c r="AW35" s="617"/>
      <c r="AX35" s="617"/>
      <c r="AY35" s="617"/>
      <c r="AZ35" s="617"/>
      <c r="BA35" s="617"/>
      <c r="BB35" s="617"/>
      <c r="BC35" s="617"/>
      <c r="BD35" s="617"/>
      <c r="BE35" s="617"/>
      <c r="BF35" s="618"/>
      <c r="BG35" s="616" t="s">
        <v>335</v>
      </c>
      <c r="BH35" s="617"/>
      <c r="BI35" s="617"/>
      <c r="BJ35" s="617"/>
      <c r="BK35" s="617"/>
      <c r="BL35" s="617"/>
      <c r="BM35" s="617"/>
      <c r="BN35" s="617"/>
      <c r="BO35" s="617"/>
      <c r="BP35" s="617"/>
      <c r="BQ35" s="617"/>
      <c r="BR35" s="617"/>
      <c r="BS35" s="617"/>
      <c r="BT35" s="617"/>
      <c r="BU35" s="617"/>
      <c r="BV35" s="617"/>
      <c r="BW35" s="617"/>
      <c r="BX35" s="617"/>
      <c r="BY35" s="617"/>
      <c r="BZ35" s="617"/>
      <c r="CA35" s="617"/>
      <c r="CB35" s="618"/>
      <c r="CD35" s="631" t="s">
        <v>336</v>
      </c>
      <c r="CE35" s="632"/>
      <c r="CF35" s="632"/>
      <c r="CG35" s="632"/>
      <c r="CH35" s="632"/>
      <c r="CI35" s="632"/>
      <c r="CJ35" s="632"/>
      <c r="CK35" s="632"/>
      <c r="CL35" s="632"/>
      <c r="CM35" s="632"/>
      <c r="CN35" s="632"/>
      <c r="CO35" s="632"/>
      <c r="CP35" s="632"/>
      <c r="CQ35" s="633"/>
      <c r="CR35" s="634">
        <v>303893</v>
      </c>
      <c r="CS35" s="667"/>
      <c r="CT35" s="667"/>
      <c r="CU35" s="667"/>
      <c r="CV35" s="667"/>
      <c r="CW35" s="667"/>
      <c r="CX35" s="667"/>
      <c r="CY35" s="668"/>
      <c r="CZ35" s="639">
        <v>3.7</v>
      </c>
      <c r="DA35" s="661"/>
      <c r="DB35" s="661"/>
      <c r="DC35" s="669"/>
      <c r="DD35" s="643">
        <v>206580</v>
      </c>
      <c r="DE35" s="667"/>
      <c r="DF35" s="667"/>
      <c r="DG35" s="667"/>
      <c r="DH35" s="667"/>
      <c r="DI35" s="667"/>
      <c r="DJ35" s="667"/>
      <c r="DK35" s="668"/>
      <c r="DL35" s="643">
        <v>151564</v>
      </c>
      <c r="DM35" s="667"/>
      <c r="DN35" s="667"/>
      <c r="DO35" s="667"/>
      <c r="DP35" s="667"/>
      <c r="DQ35" s="667"/>
      <c r="DR35" s="667"/>
      <c r="DS35" s="667"/>
      <c r="DT35" s="667"/>
      <c r="DU35" s="667"/>
      <c r="DV35" s="668"/>
      <c r="DW35" s="639">
        <v>3.3</v>
      </c>
      <c r="DX35" s="661"/>
      <c r="DY35" s="661"/>
      <c r="DZ35" s="661"/>
      <c r="EA35" s="661"/>
      <c r="EB35" s="661"/>
      <c r="EC35" s="662"/>
    </row>
    <row r="36" spans="2:133" ht="11.25" customHeight="1" x14ac:dyDescent="0.15">
      <c r="B36" s="631" t="s">
        <v>337</v>
      </c>
      <c r="C36" s="632"/>
      <c r="D36" s="632"/>
      <c r="E36" s="632"/>
      <c r="F36" s="632"/>
      <c r="G36" s="632"/>
      <c r="H36" s="632"/>
      <c r="I36" s="632"/>
      <c r="J36" s="632"/>
      <c r="K36" s="632"/>
      <c r="L36" s="632"/>
      <c r="M36" s="632"/>
      <c r="N36" s="632"/>
      <c r="O36" s="632"/>
      <c r="P36" s="632"/>
      <c r="Q36" s="633"/>
      <c r="R36" s="634">
        <v>24422</v>
      </c>
      <c r="S36" s="635"/>
      <c r="T36" s="635"/>
      <c r="U36" s="635"/>
      <c r="V36" s="635"/>
      <c r="W36" s="635"/>
      <c r="X36" s="635"/>
      <c r="Y36" s="636"/>
      <c r="Z36" s="637">
        <v>0.3</v>
      </c>
      <c r="AA36" s="637"/>
      <c r="AB36" s="637"/>
      <c r="AC36" s="637"/>
      <c r="AD36" s="638" t="s">
        <v>130</v>
      </c>
      <c r="AE36" s="638"/>
      <c r="AF36" s="638"/>
      <c r="AG36" s="638"/>
      <c r="AH36" s="638"/>
      <c r="AI36" s="638"/>
      <c r="AJ36" s="638"/>
      <c r="AK36" s="638"/>
      <c r="AL36" s="639" t="s">
        <v>130</v>
      </c>
      <c r="AM36" s="640"/>
      <c r="AN36" s="640"/>
      <c r="AO36" s="641"/>
      <c r="AP36" s="210"/>
      <c r="AQ36" s="696" t="s">
        <v>338</v>
      </c>
      <c r="AR36" s="697"/>
      <c r="AS36" s="697"/>
      <c r="AT36" s="697"/>
      <c r="AU36" s="697"/>
      <c r="AV36" s="697"/>
      <c r="AW36" s="697"/>
      <c r="AX36" s="697"/>
      <c r="AY36" s="698"/>
      <c r="AZ36" s="623">
        <v>1506890</v>
      </c>
      <c r="BA36" s="624"/>
      <c r="BB36" s="624"/>
      <c r="BC36" s="624"/>
      <c r="BD36" s="624"/>
      <c r="BE36" s="624"/>
      <c r="BF36" s="699"/>
      <c r="BG36" s="620" t="s">
        <v>339</v>
      </c>
      <c r="BH36" s="621"/>
      <c r="BI36" s="621"/>
      <c r="BJ36" s="621"/>
      <c r="BK36" s="621"/>
      <c r="BL36" s="621"/>
      <c r="BM36" s="621"/>
      <c r="BN36" s="621"/>
      <c r="BO36" s="621"/>
      <c r="BP36" s="621"/>
      <c r="BQ36" s="621"/>
      <c r="BR36" s="621"/>
      <c r="BS36" s="621"/>
      <c r="BT36" s="621"/>
      <c r="BU36" s="622"/>
      <c r="BV36" s="623">
        <v>89347</v>
      </c>
      <c r="BW36" s="624"/>
      <c r="BX36" s="624"/>
      <c r="BY36" s="624"/>
      <c r="BZ36" s="624"/>
      <c r="CA36" s="624"/>
      <c r="CB36" s="699"/>
      <c r="CD36" s="631" t="s">
        <v>340</v>
      </c>
      <c r="CE36" s="632"/>
      <c r="CF36" s="632"/>
      <c r="CG36" s="632"/>
      <c r="CH36" s="632"/>
      <c r="CI36" s="632"/>
      <c r="CJ36" s="632"/>
      <c r="CK36" s="632"/>
      <c r="CL36" s="632"/>
      <c r="CM36" s="632"/>
      <c r="CN36" s="632"/>
      <c r="CO36" s="632"/>
      <c r="CP36" s="632"/>
      <c r="CQ36" s="633"/>
      <c r="CR36" s="634">
        <v>1417430</v>
      </c>
      <c r="CS36" s="635"/>
      <c r="CT36" s="635"/>
      <c r="CU36" s="635"/>
      <c r="CV36" s="635"/>
      <c r="CW36" s="635"/>
      <c r="CX36" s="635"/>
      <c r="CY36" s="636"/>
      <c r="CZ36" s="639">
        <v>17.399999999999999</v>
      </c>
      <c r="DA36" s="661"/>
      <c r="DB36" s="661"/>
      <c r="DC36" s="669"/>
      <c r="DD36" s="643">
        <v>1183086</v>
      </c>
      <c r="DE36" s="635"/>
      <c r="DF36" s="635"/>
      <c r="DG36" s="635"/>
      <c r="DH36" s="635"/>
      <c r="DI36" s="635"/>
      <c r="DJ36" s="635"/>
      <c r="DK36" s="636"/>
      <c r="DL36" s="643">
        <v>835820</v>
      </c>
      <c r="DM36" s="635"/>
      <c r="DN36" s="635"/>
      <c r="DO36" s="635"/>
      <c r="DP36" s="635"/>
      <c r="DQ36" s="635"/>
      <c r="DR36" s="635"/>
      <c r="DS36" s="635"/>
      <c r="DT36" s="635"/>
      <c r="DU36" s="635"/>
      <c r="DV36" s="636"/>
      <c r="DW36" s="639">
        <v>18.3</v>
      </c>
      <c r="DX36" s="661"/>
      <c r="DY36" s="661"/>
      <c r="DZ36" s="661"/>
      <c r="EA36" s="661"/>
      <c r="EB36" s="661"/>
      <c r="EC36" s="662"/>
    </row>
    <row r="37" spans="2:133" ht="11.25" customHeight="1" x14ac:dyDescent="0.15">
      <c r="B37" s="631" t="s">
        <v>341</v>
      </c>
      <c r="C37" s="632"/>
      <c r="D37" s="632"/>
      <c r="E37" s="632"/>
      <c r="F37" s="632"/>
      <c r="G37" s="632"/>
      <c r="H37" s="632"/>
      <c r="I37" s="632"/>
      <c r="J37" s="632"/>
      <c r="K37" s="632"/>
      <c r="L37" s="632"/>
      <c r="M37" s="632"/>
      <c r="N37" s="632"/>
      <c r="O37" s="632"/>
      <c r="P37" s="632"/>
      <c r="Q37" s="633"/>
      <c r="R37" s="634">
        <v>54166</v>
      </c>
      <c r="S37" s="635"/>
      <c r="T37" s="635"/>
      <c r="U37" s="635"/>
      <c r="V37" s="635"/>
      <c r="W37" s="635"/>
      <c r="X37" s="635"/>
      <c r="Y37" s="636"/>
      <c r="Z37" s="637">
        <v>0.7</v>
      </c>
      <c r="AA37" s="637"/>
      <c r="AB37" s="637"/>
      <c r="AC37" s="637"/>
      <c r="AD37" s="638" t="s">
        <v>130</v>
      </c>
      <c r="AE37" s="638"/>
      <c r="AF37" s="638"/>
      <c r="AG37" s="638"/>
      <c r="AH37" s="638"/>
      <c r="AI37" s="638"/>
      <c r="AJ37" s="638"/>
      <c r="AK37" s="638"/>
      <c r="AL37" s="639" t="s">
        <v>130</v>
      </c>
      <c r="AM37" s="640"/>
      <c r="AN37" s="640"/>
      <c r="AO37" s="641"/>
      <c r="AQ37" s="700" t="s">
        <v>342</v>
      </c>
      <c r="AR37" s="701"/>
      <c r="AS37" s="701"/>
      <c r="AT37" s="701"/>
      <c r="AU37" s="701"/>
      <c r="AV37" s="701"/>
      <c r="AW37" s="701"/>
      <c r="AX37" s="701"/>
      <c r="AY37" s="702"/>
      <c r="AZ37" s="634">
        <v>529656</v>
      </c>
      <c r="BA37" s="635"/>
      <c r="BB37" s="635"/>
      <c r="BC37" s="635"/>
      <c r="BD37" s="667"/>
      <c r="BE37" s="667"/>
      <c r="BF37" s="680"/>
      <c r="BG37" s="631" t="s">
        <v>343</v>
      </c>
      <c r="BH37" s="632"/>
      <c r="BI37" s="632"/>
      <c r="BJ37" s="632"/>
      <c r="BK37" s="632"/>
      <c r="BL37" s="632"/>
      <c r="BM37" s="632"/>
      <c r="BN37" s="632"/>
      <c r="BO37" s="632"/>
      <c r="BP37" s="632"/>
      <c r="BQ37" s="632"/>
      <c r="BR37" s="632"/>
      <c r="BS37" s="632"/>
      <c r="BT37" s="632"/>
      <c r="BU37" s="633"/>
      <c r="BV37" s="634">
        <v>84419</v>
      </c>
      <c r="BW37" s="635"/>
      <c r="BX37" s="635"/>
      <c r="BY37" s="635"/>
      <c r="BZ37" s="635"/>
      <c r="CA37" s="635"/>
      <c r="CB37" s="644"/>
      <c r="CD37" s="631" t="s">
        <v>344</v>
      </c>
      <c r="CE37" s="632"/>
      <c r="CF37" s="632"/>
      <c r="CG37" s="632"/>
      <c r="CH37" s="632"/>
      <c r="CI37" s="632"/>
      <c r="CJ37" s="632"/>
      <c r="CK37" s="632"/>
      <c r="CL37" s="632"/>
      <c r="CM37" s="632"/>
      <c r="CN37" s="632"/>
      <c r="CO37" s="632"/>
      <c r="CP37" s="632"/>
      <c r="CQ37" s="633"/>
      <c r="CR37" s="634">
        <v>451753</v>
      </c>
      <c r="CS37" s="667"/>
      <c r="CT37" s="667"/>
      <c r="CU37" s="667"/>
      <c r="CV37" s="667"/>
      <c r="CW37" s="667"/>
      <c r="CX37" s="667"/>
      <c r="CY37" s="668"/>
      <c r="CZ37" s="639">
        <v>5.5</v>
      </c>
      <c r="DA37" s="661"/>
      <c r="DB37" s="661"/>
      <c r="DC37" s="669"/>
      <c r="DD37" s="643">
        <v>305428</v>
      </c>
      <c r="DE37" s="667"/>
      <c r="DF37" s="667"/>
      <c r="DG37" s="667"/>
      <c r="DH37" s="667"/>
      <c r="DI37" s="667"/>
      <c r="DJ37" s="667"/>
      <c r="DK37" s="668"/>
      <c r="DL37" s="643">
        <v>305355</v>
      </c>
      <c r="DM37" s="667"/>
      <c r="DN37" s="667"/>
      <c r="DO37" s="667"/>
      <c r="DP37" s="667"/>
      <c r="DQ37" s="667"/>
      <c r="DR37" s="667"/>
      <c r="DS37" s="667"/>
      <c r="DT37" s="667"/>
      <c r="DU37" s="667"/>
      <c r="DV37" s="668"/>
      <c r="DW37" s="639">
        <v>6.7</v>
      </c>
      <c r="DX37" s="661"/>
      <c r="DY37" s="661"/>
      <c r="DZ37" s="661"/>
      <c r="EA37" s="661"/>
      <c r="EB37" s="661"/>
      <c r="EC37" s="662"/>
    </row>
    <row r="38" spans="2:133" ht="11.25" customHeight="1" x14ac:dyDescent="0.15">
      <c r="B38" s="631" t="s">
        <v>345</v>
      </c>
      <c r="C38" s="632"/>
      <c r="D38" s="632"/>
      <c r="E38" s="632"/>
      <c r="F38" s="632"/>
      <c r="G38" s="632"/>
      <c r="H38" s="632"/>
      <c r="I38" s="632"/>
      <c r="J38" s="632"/>
      <c r="K38" s="632"/>
      <c r="L38" s="632"/>
      <c r="M38" s="632"/>
      <c r="N38" s="632"/>
      <c r="O38" s="632"/>
      <c r="P38" s="632"/>
      <c r="Q38" s="633"/>
      <c r="R38" s="634">
        <v>165169</v>
      </c>
      <c r="S38" s="635"/>
      <c r="T38" s="635"/>
      <c r="U38" s="635"/>
      <c r="V38" s="635"/>
      <c r="W38" s="635"/>
      <c r="X38" s="635"/>
      <c r="Y38" s="636"/>
      <c r="Z38" s="637">
        <v>2</v>
      </c>
      <c r="AA38" s="637"/>
      <c r="AB38" s="637"/>
      <c r="AC38" s="637"/>
      <c r="AD38" s="638" t="s">
        <v>130</v>
      </c>
      <c r="AE38" s="638"/>
      <c r="AF38" s="638"/>
      <c r="AG38" s="638"/>
      <c r="AH38" s="638"/>
      <c r="AI38" s="638"/>
      <c r="AJ38" s="638"/>
      <c r="AK38" s="638"/>
      <c r="AL38" s="639" t="s">
        <v>130</v>
      </c>
      <c r="AM38" s="640"/>
      <c r="AN38" s="640"/>
      <c r="AO38" s="641"/>
      <c r="AQ38" s="700" t="s">
        <v>346</v>
      </c>
      <c r="AR38" s="701"/>
      <c r="AS38" s="701"/>
      <c r="AT38" s="701"/>
      <c r="AU38" s="701"/>
      <c r="AV38" s="701"/>
      <c r="AW38" s="701"/>
      <c r="AX38" s="701"/>
      <c r="AY38" s="702"/>
      <c r="AZ38" s="634">
        <v>317329</v>
      </c>
      <c r="BA38" s="635"/>
      <c r="BB38" s="635"/>
      <c r="BC38" s="635"/>
      <c r="BD38" s="667"/>
      <c r="BE38" s="667"/>
      <c r="BF38" s="680"/>
      <c r="BG38" s="631" t="s">
        <v>347</v>
      </c>
      <c r="BH38" s="632"/>
      <c r="BI38" s="632"/>
      <c r="BJ38" s="632"/>
      <c r="BK38" s="632"/>
      <c r="BL38" s="632"/>
      <c r="BM38" s="632"/>
      <c r="BN38" s="632"/>
      <c r="BO38" s="632"/>
      <c r="BP38" s="632"/>
      <c r="BQ38" s="632"/>
      <c r="BR38" s="632"/>
      <c r="BS38" s="632"/>
      <c r="BT38" s="632"/>
      <c r="BU38" s="633"/>
      <c r="BV38" s="634">
        <v>1983</v>
      </c>
      <c r="BW38" s="635"/>
      <c r="BX38" s="635"/>
      <c r="BY38" s="635"/>
      <c r="BZ38" s="635"/>
      <c r="CA38" s="635"/>
      <c r="CB38" s="644"/>
      <c r="CD38" s="631" t="s">
        <v>348</v>
      </c>
      <c r="CE38" s="632"/>
      <c r="CF38" s="632"/>
      <c r="CG38" s="632"/>
      <c r="CH38" s="632"/>
      <c r="CI38" s="632"/>
      <c r="CJ38" s="632"/>
      <c r="CK38" s="632"/>
      <c r="CL38" s="632"/>
      <c r="CM38" s="632"/>
      <c r="CN38" s="632"/>
      <c r="CO38" s="632"/>
      <c r="CP38" s="632"/>
      <c r="CQ38" s="633"/>
      <c r="CR38" s="634">
        <v>967234</v>
      </c>
      <c r="CS38" s="635"/>
      <c r="CT38" s="635"/>
      <c r="CU38" s="635"/>
      <c r="CV38" s="635"/>
      <c r="CW38" s="635"/>
      <c r="CX38" s="635"/>
      <c r="CY38" s="636"/>
      <c r="CZ38" s="639">
        <v>11.9</v>
      </c>
      <c r="DA38" s="661"/>
      <c r="DB38" s="661"/>
      <c r="DC38" s="669"/>
      <c r="DD38" s="643">
        <v>843088</v>
      </c>
      <c r="DE38" s="635"/>
      <c r="DF38" s="635"/>
      <c r="DG38" s="635"/>
      <c r="DH38" s="635"/>
      <c r="DI38" s="635"/>
      <c r="DJ38" s="635"/>
      <c r="DK38" s="636"/>
      <c r="DL38" s="643">
        <v>703698</v>
      </c>
      <c r="DM38" s="635"/>
      <c r="DN38" s="635"/>
      <c r="DO38" s="635"/>
      <c r="DP38" s="635"/>
      <c r="DQ38" s="635"/>
      <c r="DR38" s="635"/>
      <c r="DS38" s="635"/>
      <c r="DT38" s="635"/>
      <c r="DU38" s="635"/>
      <c r="DV38" s="636"/>
      <c r="DW38" s="639">
        <v>15.4</v>
      </c>
      <c r="DX38" s="661"/>
      <c r="DY38" s="661"/>
      <c r="DZ38" s="661"/>
      <c r="EA38" s="661"/>
      <c r="EB38" s="661"/>
      <c r="EC38" s="662"/>
    </row>
    <row r="39" spans="2:133" ht="11.25" customHeight="1" x14ac:dyDescent="0.15">
      <c r="B39" s="631" t="s">
        <v>349</v>
      </c>
      <c r="C39" s="632"/>
      <c r="D39" s="632"/>
      <c r="E39" s="632"/>
      <c r="F39" s="632"/>
      <c r="G39" s="632"/>
      <c r="H39" s="632"/>
      <c r="I39" s="632"/>
      <c r="J39" s="632"/>
      <c r="K39" s="632"/>
      <c r="L39" s="632"/>
      <c r="M39" s="632"/>
      <c r="N39" s="632"/>
      <c r="O39" s="632"/>
      <c r="P39" s="632"/>
      <c r="Q39" s="633"/>
      <c r="R39" s="634">
        <v>311443</v>
      </c>
      <c r="S39" s="635"/>
      <c r="T39" s="635"/>
      <c r="U39" s="635"/>
      <c r="V39" s="635"/>
      <c r="W39" s="635"/>
      <c r="X39" s="635"/>
      <c r="Y39" s="636"/>
      <c r="Z39" s="637">
        <v>3.7</v>
      </c>
      <c r="AA39" s="637"/>
      <c r="AB39" s="637"/>
      <c r="AC39" s="637"/>
      <c r="AD39" s="638">
        <v>13</v>
      </c>
      <c r="AE39" s="638"/>
      <c r="AF39" s="638"/>
      <c r="AG39" s="638"/>
      <c r="AH39" s="638"/>
      <c r="AI39" s="638"/>
      <c r="AJ39" s="638"/>
      <c r="AK39" s="638"/>
      <c r="AL39" s="639">
        <v>0</v>
      </c>
      <c r="AM39" s="640"/>
      <c r="AN39" s="640"/>
      <c r="AO39" s="641"/>
      <c r="AQ39" s="700" t="s">
        <v>350</v>
      </c>
      <c r="AR39" s="701"/>
      <c r="AS39" s="701"/>
      <c r="AT39" s="701"/>
      <c r="AU39" s="701"/>
      <c r="AV39" s="701"/>
      <c r="AW39" s="701"/>
      <c r="AX39" s="701"/>
      <c r="AY39" s="702"/>
      <c r="AZ39" s="634">
        <v>24382</v>
      </c>
      <c r="BA39" s="635"/>
      <c r="BB39" s="635"/>
      <c r="BC39" s="635"/>
      <c r="BD39" s="667"/>
      <c r="BE39" s="667"/>
      <c r="BF39" s="680"/>
      <c r="BG39" s="631" t="s">
        <v>351</v>
      </c>
      <c r="BH39" s="632"/>
      <c r="BI39" s="632"/>
      <c r="BJ39" s="632"/>
      <c r="BK39" s="632"/>
      <c r="BL39" s="632"/>
      <c r="BM39" s="632"/>
      <c r="BN39" s="632"/>
      <c r="BO39" s="632"/>
      <c r="BP39" s="632"/>
      <c r="BQ39" s="632"/>
      <c r="BR39" s="632"/>
      <c r="BS39" s="632"/>
      <c r="BT39" s="632"/>
      <c r="BU39" s="633"/>
      <c r="BV39" s="634">
        <v>3454</v>
      </c>
      <c r="BW39" s="635"/>
      <c r="BX39" s="635"/>
      <c r="BY39" s="635"/>
      <c r="BZ39" s="635"/>
      <c r="CA39" s="635"/>
      <c r="CB39" s="644"/>
      <c r="CD39" s="631" t="s">
        <v>352</v>
      </c>
      <c r="CE39" s="632"/>
      <c r="CF39" s="632"/>
      <c r="CG39" s="632"/>
      <c r="CH39" s="632"/>
      <c r="CI39" s="632"/>
      <c r="CJ39" s="632"/>
      <c r="CK39" s="632"/>
      <c r="CL39" s="632"/>
      <c r="CM39" s="632"/>
      <c r="CN39" s="632"/>
      <c r="CO39" s="632"/>
      <c r="CP39" s="632"/>
      <c r="CQ39" s="633"/>
      <c r="CR39" s="634">
        <v>280949</v>
      </c>
      <c r="CS39" s="667"/>
      <c r="CT39" s="667"/>
      <c r="CU39" s="667"/>
      <c r="CV39" s="667"/>
      <c r="CW39" s="667"/>
      <c r="CX39" s="667"/>
      <c r="CY39" s="668"/>
      <c r="CZ39" s="639">
        <v>3.4</v>
      </c>
      <c r="DA39" s="661"/>
      <c r="DB39" s="661"/>
      <c r="DC39" s="669"/>
      <c r="DD39" s="643">
        <v>280916</v>
      </c>
      <c r="DE39" s="667"/>
      <c r="DF39" s="667"/>
      <c r="DG39" s="667"/>
      <c r="DH39" s="667"/>
      <c r="DI39" s="667"/>
      <c r="DJ39" s="667"/>
      <c r="DK39" s="668"/>
      <c r="DL39" s="643" t="s">
        <v>130</v>
      </c>
      <c r="DM39" s="667"/>
      <c r="DN39" s="667"/>
      <c r="DO39" s="667"/>
      <c r="DP39" s="667"/>
      <c r="DQ39" s="667"/>
      <c r="DR39" s="667"/>
      <c r="DS39" s="667"/>
      <c r="DT39" s="667"/>
      <c r="DU39" s="667"/>
      <c r="DV39" s="668"/>
      <c r="DW39" s="639" t="s">
        <v>130</v>
      </c>
      <c r="DX39" s="661"/>
      <c r="DY39" s="661"/>
      <c r="DZ39" s="661"/>
      <c r="EA39" s="661"/>
      <c r="EB39" s="661"/>
      <c r="EC39" s="662"/>
    </row>
    <row r="40" spans="2:133" ht="11.25" customHeight="1" x14ac:dyDescent="0.15">
      <c r="B40" s="631" t="s">
        <v>353</v>
      </c>
      <c r="C40" s="632"/>
      <c r="D40" s="632"/>
      <c r="E40" s="632"/>
      <c r="F40" s="632"/>
      <c r="G40" s="632"/>
      <c r="H40" s="632"/>
      <c r="I40" s="632"/>
      <c r="J40" s="632"/>
      <c r="K40" s="632"/>
      <c r="L40" s="632"/>
      <c r="M40" s="632"/>
      <c r="N40" s="632"/>
      <c r="O40" s="632"/>
      <c r="P40" s="632"/>
      <c r="Q40" s="633"/>
      <c r="R40" s="634">
        <v>657111</v>
      </c>
      <c r="S40" s="635"/>
      <c r="T40" s="635"/>
      <c r="U40" s="635"/>
      <c r="V40" s="635"/>
      <c r="W40" s="635"/>
      <c r="X40" s="635"/>
      <c r="Y40" s="636"/>
      <c r="Z40" s="637">
        <v>7.9</v>
      </c>
      <c r="AA40" s="637"/>
      <c r="AB40" s="637"/>
      <c r="AC40" s="637"/>
      <c r="AD40" s="638" t="s">
        <v>130</v>
      </c>
      <c r="AE40" s="638"/>
      <c r="AF40" s="638"/>
      <c r="AG40" s="638"/>
      <c r="AH40" s="638"/>
      <c r="AI40" s="638"/>
      <c r="AJ40" s="638"/>
      <c r="AK40" s="638"/>
      <c r="AL40" s="639" t="s">
        <v>130</v>
      </c>
      <c r="AM40" s="640"/>
      <c r="AN40" s="640"/>
      <c r="AO40" s="641"/>
      <c r="AQ40" s="700" t="s">
        <v>354</v>
      </c>
      <c r="AR40" s="701"/>
      <c r="AS40" s="701"/>
      <c r="AT40" s="701"/>
      <c r="AU40" s="701"/>
      <c r="AV40" s="701"/>
      <c r="AW40" s="701"/>
      <c r="AX40" s="701"/>
      <c r="AY40" s="702"/>
      <c r="AZ40" s="634">
        <v>10000</v>
      </c>
      <c r="BA40" s="635"/>
      <c r="BB40" s="635"/>
      <c r="BC40" s="635"/>
      <c r="BD40" s="667"/>
      <c r="BE40" s="667"/>
      <c r="BF40" s="680"/>
      <c r="BG40" s="684" t="s">
        <v>355</v>
      </c>
      <c r="BH40" s="685"/>
      <c r="BI40" s="685"/>
      <c r="BJ40" s="685"/>
      <c r="BK40" s="685"/>
      <c r="BL40" s="346"/>
      <c r="BM40" s="632" t="s">
        <v>356</v>
      </c>
      <c r="BN40" s="632"/>
      <c r="BO40" s="632"/>
      <c r="BP40" s="632"/>
      <c r="BQ40" s="632"/>
      <c r="BR40" s="632"/>
      <c r="BS40" s="632"/>
      <c r="BT40" s="632"/>
      <c r="BU40" s="633"/>
      <c r="BV40" s="634">
        <v>163</v>
      </c>
      <c r="BW40" s="635"/>
      <c r="BX40" s="635"/>
      <c r="BY40" s="635"/>
      <c r="BZ40" s="635"/>
      <c r="CA40" s="635"/>
      <c r="CB40" s="644"/>
      <c r="CD40" s="631" t="s">
        <v>357</v>
      </c>
      <c r="CE40" s="632"/>
      <c r="CF40" s="632"/>
      <c r="CG40" s="632"/>
      <c r="CH40" s="632"/>
      <c r="CI40" s="632"/>
      <c r="CJ40" s="632"/>
      <c r="CK40" s="632"/>
      <c r="CL40" s="632"/>
      <c r="CM40" s="632"/>
      <c r="CN40" s="632"/>
      <c r="CO40" s="632"/>
      <c r="CP40" s="632"/>
      <c r="CQ40" s="633"/>
      <c r="CR40" s="634">
        <v>18700</v>
      </c>
      <c r="CS40" s="635"/>
      <c r="CT40" s="635"/>
      <c r="CU40" s="635"/>
      <c r="CV40" s="635"/>
      <c r="CW40" s="635"/>
      <c r="CX40" s="635"/>
      <c r="CY40" s="636"/>
      <c r="CZ40" s="639">
        <v>0.2</v>
      </c>
      <c r="DA40" s="661"/>
      <c r="DB40" s="661"/>
      <c r="DC40" s="669"/>
      <c r="DD40" s="643" t="s">
        <v>130</v>
      </c>
      <c r="DE40" s="635"/>
      <c r="DF40" s="635"/>
      <c r="DG40" s="635"/>
      <c r="DH40" s="635"/>
      <c r="DI40" s="635"/>
      <c r="DJ40" s="635"/>
      <c r="DK40" s="636"/>
      <c r="DL40" s="643" t="s">
        <v>130</v>
      </c>
      <c r="DM40" s="635"/>
      <c r="DN40" s="635"/>
      <c r="DO40" s="635"/>
      <c r="DP40" s="635"/>
      <c r="DQ40" s="635"/>
      <c r="DR40" s="635"/>
      <c r="DS40" s="635"/>
      <c r="DT40" s="635"/>
      <c r="DU40" s="635"/>
      <c r="DV40" s="636"/>
      <c r="DW40" s="639" t="s">
        <v>130</v>
      </c>
      <c r="DX40" s="661"/>
      <c r="DY40" s="661"/>
      <c r="DZ40" s="661"/>
      <c r="EA40" s="661"/>
      <c r="EB40" s="661"/>
      <c r="EC40" s="662"/>
    </row>
    <row r="41" spans="2:133" ht="11.25" customHeight="1" x14ac:dyDescent="0.15">
      <c r="B41" s="631" t="s">
        <v>358</v>
      </c>
      <c r="C41" s="632"/>
      <c r="D41" s="632"/>
      <c r="E41" s="632"/>
      <c r="F41" s="632"/>
      <c r="G41" s="632"/>
      <c r="H41" s="632"/>
      <c r="I41" s="632"/>
      <c r="J41" s="632"/>
      <c r="K41" s="632"/>
      <c r="L41" s="632"/>
      <c r="M41" s="632"/>
      <c r="N41" s="632"/>
      <c r="O41" s="632"/>
      <c r="P41" s="632"/>
      <c r="Q41" s="633"/>
      <c r="R41" s="634" t="s">
        <v>130</v>
      </c>
      <c r="S41" s="635"/>
      <c r="T41" s="635"/>
      <c r="U41" s="635"/>
      <c r="V41" s="635"/>
      <c r="W41" s="635"/>
      <c r="X41" s="635"/>
      <c r="Y41" s="636"/>
      <c r="Z41" s="637" t="s">
        <v>130</v>
      </c>
      <c r="AA41" s="637"/>
      <c r="AB41" s="637"/>
      <c r="AC41" s="637"/>
      <c r="AD41" s="638" t="s">
        <v>130</v>
      </c>
      <c r="AE41" s="638"/>
      <c r="AF41" s="638"/>
      <c r="AG41" s="638"/>
      <c r="AH41" s="638"/>
      <c r="AI41" s="638"/>
      <c r="AJ41" s="638"/>
      <c r="AK41" s="638"/>
      <c r="AL41" s="639" t="s">
        <v>130</v>
      </c>
      <c r="AM41" s="640"/>
      <c r="AN41" s="640"/>
      <c r="AO41" s="641"/>
      <c r="AQ41" s="700" t="s">
        <v>359</v>
      </c>
      <c r="AR41" s="701"/>
      <c r="AS41" s="701"/>
      <c r="AT41" s="701"/>
      <c r="AU41" s="701"/>
      <c r="AV41" s="701"/>
      <c r="AW41" s="701"/>
      <c r="AX41" s="701"/>
      <c r="AY41" s="702"/>
      <c r="AZ41" s="634">
        <v>138703</v>
      </c>
      <c r="BA41" s="635"/>
      <c r="BB41" s="635"/>
      <c r="BC41" s="635"/>
      <c r="BD41" s="667"/>
      <c r="BE41" s="667"/>
      <c r="BF41" s="680"/>
      <c r="BG41" s="684"/>
      <c r="BH41" s="685"/>
      <c r="BI41" s="685"/>
      <c r="BJ41" s="685"/>
      <c r="BK41" s="685"/>
      <c r="BL41" s="346"/>
      <c r="BM41" s="632" t="s">
        <v>360</v>
      </c>
      <c r="BN41" s="632"/>
      <c r="BO41" s="632"/>
      <c r="BP41" s="632"/>
      <c r="BQ41" s="632"/>
      <c r="BR41" s="632"/>
      <c r="BS41" s="632"/>
      <c r="BT41" s="632"/>
      <c r="BU41" s="633"/>
      <c r="BV41" s="634" t="s">
        <v>130</v>
      </c>
      <c r="BW41" s="635"/>
      <c r="BX41" s="635"/>
      <c r="BY41" s="635"/>
      <c r="BZ41" s="635"/>
      <c r="CA41" s="635"/>
      <c r="CB41" s="644"/>
      <c r="CD41" s="631" t="s">
        <v>361</v>
      </c>
      <c r="CE41" s="632"/>
      <c r="CF41" s="632"/>
      <c r="CG41" s="632"/>
      <c r="CH41" s="632"/>
      <c r="CI41" s="632"/>
      <c r="CJ41" s="632"/>
      <c r="CK41" s="632"/>
      <c r="CL41" s="632"/>
      <c r="CM41" s="632"/>
      <c r="CN41" s="632"/>
      <c r="CO41" s="632"/>
      <c r="CP41" s="632"/>
      <c r="CQ41" s="633"/>
      <c r="CR41" s="634" t="s">
        <v>130</v>
      </c>
      <c r="CS41" s="667"/>
      <c r="CT41" s="667"/>
      <c r="CU41" s="667"/>
      <c r="CV41" s="667"/>
      <c r="CW41" s="667"/>
      <c r="CX41" s="667"/>
      <c r="CY41" s="668"/>
      <c r="CZ41" s="639" t="s">
        <v>130</v>
      </c>
      <c r="DA41" s="661"/>
      <c r="DB41" s="661"/>
      <c r="DC41" s="669"/>
      <c r="DD41" s="643" t="s">
        <v>130</v>
      </c>
      <c r="DE41" s="667"/>
      <c r="DF41" s="667"/>
      <c r="DG41" s="667"/>
      <c r="DH41" s="667"/>
      <c r="DI41" s="667"/>
      <c r="DJ41" s="667"/>
      <c r="DK41" s="668"/>
      <c r="DL41" s="709"/>
      <c r="DM41" s="710"/>
      <c r="DN41" s="710"/>
      <c r="DO41" s="710"/>
      <c r="DP41" s="710"/>
      <c r="DQ41" s="710"/>
      <c r="DR41" s="710"/>
      <c r="DS41" s="710"/>
      <c r="DT41" s="710"/>
      <c r="DU41" s="710"/>
      <c r="DV41" s="711"/>
      <c r="DW41" s="706"/>
      <c r="DX41" s="707"/>
      <c r="DY41" s="707"/>
      <c r="DZ41" s="707"/>
      <c r="EA41" s="707"/>
      <c r="EB41" s="707"/>
      <c r="EC41" s="708"/>
    </row>
    <row r="42" spans="2:133" ht="11.25" customHeight="1" x14ac:dyDescent="0.15">
      <c r="B42" s="631" t="s">
        <v>362</v>
      </c>
      <c r="C42" s="632"/>
      <c r="D42" s="632"/>
      <c r="E42" s="632"/>
      <c r="F42" s="632"/>
      <c r="G42" s="632"/>
      <c r="H42" s="632"/>
      <c r="I42" s="632"/>
      <c r="J42" s="632"/>
      <c r="K42" s="632"/>
      <c r="L42" s="632"/>
      <c r="M42" s="632"/>
      <c r="N42" s="632"/>
      <c r="O42" s="632"/>
      <c r="P42" s="632"/>
      <c r="Q42" s="633"/>
      <c r="R42" s="634" t="s">
        <v>130</v>
      </c>
      <c r="S42" s="635"/>
      <c r="T42" s="635"/>
      <c r="U42" s="635"/>
      <c r="V42" s="635"/>
      <c r="W42" s="635"/>
      <c r="X42" s="635"/>
      <c r="Y42" s="636"/>
      <c r="Z42" s="637" t="s">
        <v>130</v>
      </c>
      <c r="AA42" s="637"/>
      <c r="AB42" s="637"/>
      <c r="AC42" s="637"/>
      <c r="AD42" s="638" t="s">
        <v>130</v>
      </c>
      <c r="AE42" s="638"/>
      <c r="AF42" s="638"/>
      <c r="AG42" s="638"/>
      <c r="AH42" s="638"/>
      <c r="AI42" s="638"/>
      <c r="AJ42" s="638"/>
      <c r="AK42" s="638"/>
      <c r="AL42" s="639" t="s">
        <v>130</v>
      </c>
      <c r="AM42" s="640"/>
      <c r="AN42" s="640"/>
      <c r="AO42" s="641"/>
      <c r="AQ42" s="703" t="s">
        <v>363</v>
      </c>
      <c r="AR42" s="704"/>
      <c r="AS42" s="704"/>
      <c r="AT42" s="704"/>
      <c r="AU42" s="704"/>
      <c r="AV42" s="704"/>
      <c r="AW42" s="704"/>
      <c r="AX42" s="704"/>
      <c r="AY42" s="705"/>
      <c r="AZ42" s="712">
        <v>486820</v>
      </c>
      <c r="BA42" s="713"/>
      <c r="BB42" s="713"/>
      <c r="BC42" s="713"/>
      <c r="BD42" s="693"/>
      <c r="BE42" s="693"/>
      <c r="BF42" s="695"/>
      <c r="BG42" s="686"/>
      <c r="BH42" s="687"/>
      <c r="BI42" s="687"/>
      <c r="BJ42" s="687"/>
      <c r="BK42" s="687"/>
      <c r="BL42" s="344"/>
      <c r="BM42" s="653" t="s">
        <v>364</v>
      </c>
      <c r="BN42" s="653"/>
      <c r="BO42" s="653"/>
      <c r="BP42" s="653"/>
      <c r="BQ42" s="653"/>
      <c r="BR42" s="653"/>
      <c r="BS42" s="653"/>
      <c r="BT42" s="653"/>
      <c r="BU42" s="654"/>
      <c r="BV42" s="712">
        <v>329</v>
      </c>
      <c r="BW42" s="713"/>
      <c r="BX42" s="713"/>
      <c r="BY42" s="713"/>
      <c r="BZ42" s="713"/>
      <c r="CA42" s="713"/>
      <c r="CB42" s="719"/>
      <c r="CD42" s="631" t="s">
        <v>365</v>
      </c>
      <c r="CE42" s="632"/>
      <c r="CF42" s="632"/>
      <c r="CG42" s="632"/>
      <c r="CH42" s="632"/>
      <c r="CI42" s="632"/>
      <c r="CJ42" s="632"/>
      <c r="CK42" s="632"/>
      <c r="CL42" s="632"/>
      <c r="CM42" s="632"/>
      <c r="CN42" s="632"/>
      <c r="CO42" s="632"/>
      <c r="CP42" s="632"/>
      <c r="CQ42" s="633"/>
      <c r="CR42" s="634">
        <v>1066450</v>
      </c>
      <c r="CS42" s="667"/>
      <c r="CT42" s="667"/>
      <c r="CU42" s="667"/>
      <c r="CV42" s="667"/>
      <c r="CW42" s="667"/>
      <c r="CX42" s="667"/>
      <c r="CY42" s="668"/>
      <c r="CZ42" s="639">
        <v>13.1</v>
      </c>
      <c r="DA42" s="661"/>
      <c r="DB42" s="661"/>
      <c r="DC42" s="669"/>
      <c r="DD42" s="643">
        <v>400881</v>
      </c>
      <c r="DE42" s="667"/>
      <c r="DF42" s="667"/>
      <c r="DG42" s="667"/>
      <c r="DH42" s="667"/>
      <c r="DI42" s="667"/>
      <c r="DJ42" s="667"/>
      <c r="DK42" s="668"/>
      <c r="DL42" s="709"/>
      <c r="DM42" s="710"/>
      <c r="DN42" s="710"/>
      <c r="DO42" s="710"/>
      <c r="DP42" s="710"/>
      <c r="DQ42" s="710"/>
      <c r="DR42" s="710"/>
      <c r="DS42" s="710"/>
      <c r="DT42" s="710"/>
      <c r="DU42" s="710"/>
      <c r="DV42" s="711"/>
      <c r="DW42" s="706"/>
      <c r="DX42" s="707"/>
      <c r="DY42" s="707"/>
      <c r="DZ42" s="707"/>
      <c r="EA42" s="707"/>
      <c r="EB42" s="707"/>
      <c r="EC42" s="708"/>
    </row>
    <row r="43" spans="2:133" ht="11.25" customHeight="1" x14ac:dyDescent="0.15">
      <c r="B43" s="631" t="s">
        <v>366</v>
      </c>
      <c r="C43" s="632"/>
      <c r="D43" s="632"/>
      <c r="E43" s="632"/>
      <c r="F43" s="632"/>
      <c r="G43" s="632"/>
      <c r="H43" s="632"/>
      <c r="I43" s="632"/>
      <c r="J43" s="632"/>
      <c r="K43" s="632"/>
      <c r="L43" s="632"/>
      <c r="M43" s="632"/>
      <c r="N43" s="632"/>
      <c r="O43" s="632"/>
      <c r="P43" s="632"/>
      <c r="Q43" s="633"/>
      <c r="R43" s="634">
        <v>159411</v>
      </c>
      <c r="S43" s="635"/>
      <c r="T43" s="635"/>
      <c r="U43" s="635"/>
      <c r="V43" s="635"/>
      <c r="W43" s="635"/>
      <c r="X43" s="635"/>
      <c r="Y43" s="636"/>
      <c r="Z43" s="637">
        <v>1.9</v>
      </c>
      <c r="AA43" s="637"/>
      <c r="AB43" s="637"/>
      <c r="AC43" s="637"/>
      <c r="AD43" s="638" t="s">
        <v>130</v>
      </c>
      <c r="AE43" s="638"/>
      <c r="AF43" s="638"/>
      <c r="AG43" s="638"/>
      <c r="AH43" s="638"/>
      <c r="AI43" s="638"/>
      <c r="AJ43" s="638"/>
      <c r="AK43" s="638"/>
      <c r="AL43" s="639" t="s">
        <v>130</v>
      </c>
      <c r="AM43" s="640"/>
      <c r="AN43" s="640"/>
      <c r="AO43" s="641"/>
      <c r="CD43" s="631" t="s">
        <v>367</v>
      </c>
      <c r="CE43" s="632"/>
      <c r="CF43" s="632"/>
      <c r="CG43" s="632"/>
      <c r="CH43" s="632"/>
      <c r="CI43" s="632"/>
      <c r="CJ43" s="632"/>
      <c r="CK43" s="632"/>
      <c r="CL43" s="632"/>
      <c r="CM43" s="632"/>
      <c r="CN43" s="632"/>
      <c r="CO43" s="632"/>
      <c r="CP43" s="632"/>
      <c r="CQ43" s="633"/>
      <c r="CR43" s="634">
        <v>58785</v>
      </c>
      <c r="CS43" s="667"/>
      <c r="CT43" s="667"/>
      <c r="CU43" s="667"/>
      <c r="CV43" s="667"/>
      <c r="CW43" s="667"/>
      <c r="CX43" s="667"/>
      <c r="CY43" s="668"/>
      <c r="CZ43" s="639">
        <v>0.7</v>
      </c>
      <c r="DA43" s="661"/>
      <c r="DB43" s="661"/>
      <c r="DC43" s="669"/>
      <c r="DD43" s="643">
        <v>58785</v>
      </c>
      <c r="DE43" s="667"/>
      <c r="DF43" s="667"/>
      <c r="DG43" s="667"/>
      <c r="DH43" s="667"/>
      <c r="DI43" s="667"/>
      <c r="DJ43" s="667"/>
      <c r="DK43" s="668"/>
      <c r="DL43" s="709"/>
      <c r="DM43" s="710"/>
      <c r="DN43" s="710"/>
      <c r="DO43" s="710"/>
      <c r="DP43" s="710"/>
      <c r="DQ43" s="710"/>
      <c r="DR43" s="710"/>
      <c r="DS43" s="710"/>
      <c r="DT43" s="710"/>
      <c r="DU43" s="710"/>
      <c r="DV43" s="711"/>
      <c r="DW43" s="706"/>
      <c r="DX43" s="707"/>
      <c r="DY43" s="707"/>
      <c r="DZ43" s="707"/>
      <c r="EA43" s="707"/>
      <c r="EB43" s="707"/>
      <c r="EC43" s="708"/>
    </row>
    <row r="44" spans="2:133" ht="11.25" customHeight="1" x14ac:dyDescent="0.15">
      <c r="B44" s="652" t="s">
        <v>368</v>
      </c>
      <c r="C44" s="653"/>
      <c r="D44" s="653"/>
      <c r="E44" s="653"/>
      <c r="F44" s="653"/>
      <c r="G44" s="653"/>
      <c r="H44" s="653"/>
      <c r="I44" s="653"/>
      <c r="J44" s="653"/>
      <c r="K44" s="653"/>
      <c r="L44" s="653"/>
      <c r="M44" s="653"/>
      <c r="N44" s="653"/>
      <c r="O44" s="653"/>
      <c r="P44" s="653"/>
      <c r="Q44" s="654"/>
      <c r="R44" s="712">
        <v>8325715</v>
      </c>
      <c r="S44" s="713"/>
      <c r="T44" s="713"/>
      <c r="U44" s="713"/>
      <c r="V44" s="713"/>
      <c r="W44" s="713"/>
      <c r="X44" s="713"/>
      <c r="Y44" s="714"/>
      <c r="Z44" s="715">
        <v>100</v>
      </c>
      <c r="AA44" s="715"/>
      <c r="AB44" s="715"/>
      <c r="AC44" s="715"/>
      <c r="AD44" s="716">
        <v>4405319</v>
      </c>
      <c r="AE44" s="716"/>
      <c r="AF44" s="716"/>
      <c r="AG44" s="716"/>
      <c r="AH44" s="716"/>
      <c r="AI44" s="716"/>
      <c r="AJ44" s="716"/>
      <c r="AK44" s="716"/>
      <c r="AL44" s="717">
        <v>100</v>
      </c>
      <c r="AM44" s="694"/>
      <c r="AN44" s="694"/>
      <c r="AO44" s="718"/>
      <c r="CD44" s="672" t="s">
        <v>315</v>
      </c>
      <c r="CE44" s="673"/>
      <c r="CF44" s="631" t="s">
        <v>369</v>
      </c>
      <c r="CG44" s="632"/>
      <c r="CH44" s="632"/>
      <c r="CI44" s="632"/>
      <c r="CJ44" s="632"/>
      <c r="CK44" s="632"/>
      <c r="CL44" s="632"/>
      <c r="CM44" s="632"/>
      <c r="CN44" s="632"/>
      <c r="CO44" s="632"/>
      <c r="CP44" s="632"/>
      <c r="CQ44" s="633"/>
      <c r="CR44" s="634">
        <v>1066326</v>
      </c>
      <c r="CS44" s="635"/>
      <c r="CT44" s="635"/>
      <c r="CU44" s="635"/>
      <c r="CV44" s="635"/>
      <c r="CW44" s="635"/>
      <c r="CX44" s="635"/>
      <c r="CY44" s="636"/>
      <c r="CZ44" s="639">
        <v>13.1</v>
      </c>
      <c r="DA44" s="640"/>
      <c r="DB44" s="640"/>
      <c r="DC44" s="646"/>
      <c r="DD44" s="643">
        <v>400757</v>
      </c>
      <c r="DE44" s="635"/>
      <c r="DF44" s="635"/>
      <c r="DG44" s="635"/>
      <c r="DH44" s="635"/>
      <c r="DI44" s="635"/>
      <c r="DJ44" s="635"/>
      <c r="DK44" s="636"/>
      <c r="DL44" s="709"/>
      <c r="DM44" s="710"/>
      <c r="DN44" s="710"/>
      <c r="DO44" s="710"/>
      <c r="DP44" s="710"/>
      <c r="DQ44" s="710"/>
      <c r="DR44" s="710"/>
      <c r="DS44" s="710"/>
      <c r="DT44" s="710"/>
      <c r="DU44" s="710"/>
      <c r="DV44" s="711"/>
      <c r="DW44" s="706"/>
      <c r="DX44" s="707"/>
      <c r="DY44" s="707"/>
      <c r="DZ44" s="707"/>
      <c r="EA44" s="707"/>
      <c r="EB44" s="707"/>
      <c r="EC44" s="708"/>
    </row>
    <row r="45" spans="2:133" ht="11.25" customHeight="1" x14ac:dyDescent="0.15">
      <c r="CD45" s="674"/>
      <c r="CE45" s="675"/>
      <c r="CF45" s="631" t="s">
        <v>370</v>
      </c>
      <c r="CG45" s="632"/>
      <c r="CH45" s="632"/>
      <c r="CI45" s="632"/>
      <c r="CJ45" s="632"/>
      <c r="CK45" s="632"/>
      <c r="CL45" s="632"/>
      <c r="CM45" s="632"/>
      <c r="CN45" s="632"/>
      <c r="CO45" s="632"/>
      <c r="CP45" s="632"/>
      <c r="CQ45" s="633"/>
      <c r="CR45" s="634">
        <v>504620</v>
      </c>
      <c r="CS45" s="667"/>
      <c r="CT45" s="667"/>
      <c r="CU45" s="667"/>
      <c r="CV45" s="667"/>
      <c r="CW45" s="667"/>
      <c r="CX45" s="667"/>
      <c r="CY45" s="668"/>
      <c r="CZ45" s="639">
        <v>6.2</v>
      </c>
      <c r="DA45" s="661"/>
      <c r="DB45" s="661"/>
      <c r="DC45" s="669"/>
      <c r="DD45" s="643">
        <v>9579</v>
      </c>
      <c r="DE45" s="667"/>
      <c r="DF45" s="667"/>
      <c r="DG45" s="667"/>
      <c r="DH45" s="667"/>
      <c r="DI45" s="667"/>
      <c r="DJ45" s="667"/>
      <c r="DK45" s="668"/>
      <c r="DL45" s="709"/>
      <c r="DM45" s="710"/>
      <c r="DN45" s="710"/>
      <c r="DO45" s="710"/>
      <c r="DP45" s="710"/>
      <c r="DQ45" s="710"/>
      <c r="DR45" s="710"/>
      <c r="DS45" s="710"/>
      <c r="DT45" s="710"/>
      <c r="DU45" s="710"/>
      <c r="DV45" s="711"/>
      <c r="DW45" s="706"/>
      <c r="DX45" s="707"/>
      <c r="DY45" s="707"/>
      <c r="DZ45" s="707"/>
      <c r="EA45" s="707"/>
      <c r="EB45" s="707"/>
      <c r="EC45" s="708"/>
    </row>
    <row r="46" spans="2:133" ht="11.25" customHeight="1" x14ac:dyDescent="0.15">
      <c r="B46" s="205" t="s">
        <v>371</v>
      </c>
      <c r="CD46" s="674"/>
      <c r="CE46" s="675"/>
      <c r="CF46" s="631" t="s">
        <v>372</v>
      </c>
      <c r="CG46" s="632"/>
      <c r="CH46" s="632"/>
      <c r="CI46" s="632"/>
      <c r="CJ46" s="632"/>
      <c r="CK46" s="632"/>
      <c r="CL46" s="632"/>
      <c r="CM46" s="632"/>
      <c r="CN46" s="632"/>
      <c r="CO46" s="632"/>
      <c r="CP46" s="632"/>
      <c r="CQ46" s="633"/>
      <c r="CR46" s="634">
        <v>531206</v>
      </c>
      <c r="CS46" s="635"/>
      <c r="CT46" s="635"/>
      <c r="CU46" s="635"/>
      <c r="CV46" s="635"/>
      <c r="CW46" s="635"/>
      <c r="CX46" s="635"/>
      <c r="CY46" s="636"/>
      <c r="CZ46" s="639">
        <v>6.5</v>
      </c>
      <c r="DA46" s="640"/>
      <c r="DB46" s="640"/>
      <c r="DC46" s="646"/>
      <c r="DD46" s="643">
        <v>388803</v>
      </c>
      <c r="DE46" s="635"/>
      <c r="DF46" s="635"/>
      <c r="DG46" s="635"/>
      <c r="DH46" s="635"/>
      <c r="DI46" s="635"/>
      <c r="DJ46" s="635"/>
      <c r="DK46" s="636"/>
      <c r="DL46" s="709"/>
      <c r="DM46" s="710"/>
      <c r="DN46" s="710"/>
      <c r="DO46" s="710"/>
      <c r="DP46" s="710"/>
      <c r="DQ46" s="710"/>
      <c r="DR46" s="710"/>
      <c r="DS46" s="710"/>
      <c r="DT46" s="710"/>
      <c r="DU46" s="710"/>
      <c r="DV46" s="711"/>
      <c r="DW46" s="706"/>
      <c r="DX46" s="707"/>
      <c r="DY46" s="707"/>
      <c r="DZ46" s="707"/>
      <c r="EA46" s="707"/>
      <c r="EB46" s="707"/>
      <c r="EC46" s="708"/>
    </row>
    <row r="47" spans="2:133" ht="11.25" customHeight="1" x14ac:dyDescent="0.15">
      <c r="B47" s="730" t="s">
        <v>373</v>
      </c>
      <c r="C47" s="730"/>
      <c r="D47" s="730"/>
      <c r="E47" s="730"/>
      <c r="F47" s="730"/>
      <c r="G47" s="730"/>
      <c r="H47" s="730"/>
      <c r="I47" s="730"/>
      <c r="J47" s="730"/>
      <c r="K47" s="730"/>
      <c r="L47" s="730"/>
      <c r="M47" s="730"/>
      <c r="N47" s="730"/>
      <c r="O47" s="730"/>
      <c r="P47" s="730"/>
      <c r="Q47" s="730"/>
      <c r="R47" s="730"/>
      <c r="S47" s="730"/>
      <c r="T47" s="730"/>
      <c r="U47" s="730"/>
      <c r="V47" s="730"/>
      <c r="W47" s="730"/>
      <c r="X47" s="730"/>
      <c r="Y47" s="730"/>
      <c r="Z47" s="730"/>
      <c r="AA47" s="730"/>
      <c r="AB47" s="730"/>
      <c r="AC47" s="730"/>
      <c r="AD47" s="730"/>
      <c r="AE47" s="730"/>
      <c r="AF47" s="730"/>
      <c r="AG47" s="730"/>
      <c r="AH47" s="730"/>
      <c r="AI47" s="730"/>
      <c r="AJ47" s="730"/>
      <c r="AK47" s="730"/>
      <c r="AL47" s="730"/>
      <c r="AM47" s="730"/>
      <c r="AN47" s="730"/>
      <c r="AO47" s="730"/>
      <c r="AP47" s="730"/>
      <c r="AQ47" s="730"/>
      <c r="AR47" s="730"/>
      <c r="AS47" s="730"/>
      <c r="AT47" s="730"/>
      <c r="AU47" s="730"/>
      <c r="AV47" s="730"/>
      <c r="AW47" s="730"/>
      <c r="AX47" s="730"/>
      <c r="AY47" s="730"/>
      <c r="AZ47" s="730"/>
      <c r="BA47" s="730"/>
      <c r="BB47" s="730"/>
      <c r="BC47" s="730"/>
      <c r="BD47" s="730"/>
      <c r="BE47" s="730"/>
      <c r="BF47" s="730"/>
      <c r="BG47" s="730"/>
      <c r="BH47" s="730"/>
      <c r="BI47" s="730"/>
      <c r="BJ47" s="730"/>
      <c r="BK47" s="730"/>
      <c r="BL47" s="730"/>
      <c r="BM47" s="730"/>
      <c r="BN47" s="730"/>
      <c r="BO47" s="730"/>
      <c r="BP47" s="730"/>
      <c r="BQ47" s="730"/>
      <c r="BR47" s="730"/>
      <c r="BS47" s="730"/>
      <c r="BT47" s="730"/>
      <c r="BU47" s="730"/>
      <c r="BV47" s="730"/>
      <c r="BW47" s="730"/>
      <c r="BX47" s="730"/>
      <c r="BY47" s="730"/>
      <c r="BZ47" s="730"/>
      <c r="CA47" s="730"/>
      <c r="CB47" s="730"/>
      <c r="CD47" s="674"/>
      <c r="CE47" s="675"/>
      <c r="CF47" s="631" t="s">
        <v>374</v>
      </c>
      <c r="CG47" s="632"/>
      <c r="CH47" s="632"/>
      <c r="CI47" s="632"/>
      <c r="CJ47" s="632"/>
      <c r="CK47" s="632"/>
      <c r="CL47" s="632"/>
      <c r="CM47" s="632"/>
      <c r="CN47" s="632"/>
      <c r="CO47" s="632"/>
      <c r="CP47" s="632"/>
      <c r="CQ47" s="633"/>
      <c r="CR47" s="634">
        <v>124</v>
      </c>
      <c r="CS47" s="667"/>
      <c r="CT47" s="667"/>
      <c r="CU47" s="667"/>
      <c r="CV47" s="667"/>
      <c r="CW47" s="667"/>
      <c r="CX47" s="667"/>
      <c r="CY47" s="668"/>
      <c r="CZ47" s="639">
        <v>0</v>
      </c>
      <c r="DA47" s="661"/>
      <c r="DB47" s="661"/>
      <c r="DC47" s="669"/>
      <c r="DD47" s="643">
        <v>124</v>
      </c>
      <c r="DE47" s="667"/>
      <c r="DF47" s="667"/>
      <c r="DG47" s="667"/>
      <c r="DH47" s="667"/>
      <c r="DI47" s="667"/>
      <c r="DJ47" s="667"/>
      <c r="DK47" s="668"/>
      <c r="DL47" s="709"/>
      <c r="DM47" s="710"/>
      <c r="DN47" s="710"/>
      <c r="DO47" s="710"/>
      <c r="DP47" s="710"/>
      <c r="DQ47" s="710"/>
      <c r="DR47" s="710"/>
      <c r="DS47" s="710"/>
      <c r="DT47" s="710"/>
      <c r="DU47" s="710"/>
      <c r="DV47" s="711"/>
      <c r="DW47" s="706"/>
      <c r="DX47" s="707"/>
      <c r="DY47" s="707"/>
      <c r="DZ47" s="707"/>
      <c r="EA47" s="707"/>
      <c r="EB47" s="707"/>
      <c r="EC47" s="708"/>
    </row>
    <row r="48" spans="2:133" x14ac:dyDescent="0.15">
      <c r="B48" s="730" t="s">
        <v>375</v>
      </c>
      <c r="C48" s="730"/>
      <c r="D48" s="730"/>
      <c r="E48" s="730"/>
      <c r="F48" s="730"/>
      <c r="G48" s="730"/>
      <c r="H48" s="730"/>
      <c r="I48" s="730"/>
      <c r="J48" s="730"/>
      <c r="K48" s="730"/>
      <c r="L48" s="730"/>
      <c r="M48" s="730"/>
      <c r="N48" s="730"/>
      <c r="O48" s="730"/>
      <c r="P48" s="730"/>
      <c r="Q48" s="730"/>
      <c r="R48" s="730"/>
      <c r="S48" s="730"/>
      <c r="T48" s="730"/>
      <c r="U48" s="730"/>
      <c r="V48" s="730"/>
      <c r="W48" s="730"/>
      <c r="X48" s="730"/>
      <c r="Y48" s="730"/>
      <c r="Z48" s="730"/>
      <c r="AA48" s="730"/>
      <c r="AB48" s="730"/>
      <c r="AC48" s="730"/>
      <c r="AD48" s="730"/>
      <c r="AE48" s="730"/>
      <c r="AF48" s="730"/>
      <c r="AG48" s="730"/>
      <c r="AH48" s="730"/>
      <c r="AI48" s="730"/>
      <c r="AJ48" s="730"/>
      <c r="AK48" s="730"/>
      <c r="AL48" s="730"/>
      <c r="AM48" s="730"/>
      <c r="AN48" s="730"/>
      <c r="AO48" s="730"/>
      <c r="AP48" s="730"/>
      <c r="AQ48" s="730"/>
      <c r="AR48" s="730"/>
      <c r="AS48" s="730"/>
      <c r="AT48" s="730"/>
      <c r="AU48" s="730"/>
      <c r="AV48" s="730"/>
      <c r="AW48" s="730"/>
      <c r="AX48" s="730"/>
      <c r="AY48" s="730"/>
      <c r="AZ48" s="730"/>
      <c r="BA48" s="730"/>
      <c r="BB48" s="730"/>
      <c r="BC48" s="730"/>
      <c r="BD48" s="730"/>
      <c r="BE48" s="730"/>
      <c r="BF48" s="730"/>
      <c r="BG48" s="730"/>
      <c r="BH48" s="730"/>
      <c r="BI48" s="730"/>
      <c r="BJ48" s="730"/>
      <c r="BK48" s="730"/>
      <c r="BL48" s="730"/>
      <c r="BM48" s="730"/>
      <c r="BN48" s="730"/>
      <c r="BO48" s="730"/>
      <c r="BP48" s="730"/>
      <c r="BQ48" s="730"/>
      <c r="BR48" s="730"/>
      <c r="BS48" s="730"/>
      <c r="BT48" s="730"/>
      <c r="BU48" s="730"/>
      <c r="BV48" s="730"/>
      <c r="BW48" s="730"/>
      <c r="BX48" s="730"/>
      <c r="BY48" s="730"/>
      <c r="BZ48" s="730"/>
      <c r="CA48" s="730"/>
      <c r="CB48" s="730"/>
      <c r="CD48" s="676"/>
      <c r="CE48" s="677"/>
      <c r="CF48" s="631" t="s">
        <v>376</v>
      </c>
      <c r="CG48" s="632"/>
      <c r="CH48" s="632"/>
      <c r="CI48" s="632"/>
      <c r="CJ48" s="632"/>
      <c r="CK48" s="632"/>
      <c r="CL48" s="632"/>
      <c r="CM48" s="632"/>
      <c r="CN48" s="632"/>
      <c r="CO48" s="632"/>
      <c r="CP48" s="632"/>
      <c r="CQ48" s="633"/>
      <c r="CR48" s="634" t="s">
        <v>130</v>
      </c>
      <c r="CS48" s="635"/>
      <c r="CT48" s="635"/>
      <c r="CU48" s="635"/>
      <c r="CV48" s="635"/>
      <c r="CW48" s="635"/>
      <c r="CX48" s="635"/>
      <c r="CY48" s="636"/>
      <c r="CZ48" s="639" t="s">
        <v>130</v>
      </c>
      <c r="DA48" s="640"/>
      <c r="DB48" s="640"/>
      <c r="DC48" s="646"/>
      <c r="DD48" s="643" t="s">
        <v>130</v>
      </c>
      <c r="DE48" s="635"/>
      <c r="DF48" s="635"/>
      <c r="DG48" s="635"/>
      <c r="DH48" s="635"/>
      <c r="DI48" s="635"/>
      <c r="DJ48" s="635"/>
      <c r="DK48" s="636"/>
      <c r="DL48" s="709"/>
      <c r="DM48" s="710"/>
      <c r="DN48" s="710"/>
      <c r="DO48" s="710"/>
      <c r="DP48" s="710"/>
      <c r="DQ48" s="710"/>
      <c r="DR48" s="710"/>
      <c r="DS48" s="710"/>
      <c r="DT48" s="710"/>
      <c r="DU48" s="710"/>
      <c r="DV48" s="711"/>
      <c r="DW48" s="706"/>
      <c r="DX48" s="707"/>
      <c r="DY48" s="707"/>
      <c r="DZ48" s="707"/>
      <c r="EA48" s="707"/>
      <c r="EB48" s="707"/>
      <c r="EC48" s="708"/>
    </row>
    <row r="49" spans="2:133" ht="11.25" customHeight="1" x14ac:dyDescent="0.15">
      <c r="B49" s="347"/>
      <c r="CD49" s="652" t="s">
        <v>377</v>
      </c>
      <c r="CE49" s="653"/>
      <c r="CF49" s="653"/>
      <c r="CG49" s="653"/>
      <c r="CH49" s="653"/>
      <c r="CI49" s="653"/>
      <c r="CJ49" s="653"/>
      <c r="CK49" s="653"/>
      <c r="CL49" s="653"/>
      <c r="CM49" s="653"/>
      <c r="CN49" s="653"/>
      <c r="CO49" s="653"/>
      <c r="CP49" s="653"/>
      <c r="CQ49" s="654"/>
      <c r="CR49" s="712">
        <v>8157029</v>
      </c>
      <c r="CS49" s="693"/>
      <c r="CT49" s="693"/>
      <c r="CU49" s="693"/>
      <c r="CV49" s="693"/>
      <c r="CW49" s="693"/>
      <c r="CX49" s="693"/>
      <c r="CY49" s="720"/>
      <c r="CZ49" s="717">
        <v>100</v>
      </c>
      <c r="DA49" s="721"/>
      <c r="DB49" s="721"/>
      <c r="DC49" s="722"/>
      <c r="DD49" s="723">
        <v>5526582</v>
      </c>
      <c r="DE49" s="693"/>
      <c r="DF49" s="693"/>
      <c r="DG49" s="693"/>
      <c r="DH49" s="693"/>
      <c r="DI49" s="693"/>
      <c r="DJ49" s="693"/>
      <c r="DK49" s="720"/>
      <c r="DL49" s="724"/>
      <c r="DM49" s="725"/>
      <c r="DN49" s="725"/>
      <c r="DO49" s="725"/>
      <c r="DP49" s="725"/>
      <c r="DQ49" s="725"/>
      <c r="DR49" s="725"/>
      <c r="DS49" s="725"/>
      <c r="DT49" s="725"/>
      <c r="DU49" s="725"/>
      <c r="DV49" s="726"/>
      <c r="DW49" s="727"/>
      <c r="DX49" s="728"/>
      <c r="DY49" s="728"/>
      <c r="DZ49" s="728"/>
      <c r="EA49" s="728"/>
      <c r="EB49" s="728"/>
      <c r="EC49" s="729"/>
    </row>
    <row r="50" spans="2:133" hidden="1" x14ac:dyDescent="0.15">
      <c r="B50" s="347"/>
    </row>
  </sheetData>
  <sheetProtection algorithmName="SHA-512" hashValue="mG2u4BTDo0v4uFpDUTL6DV/sCi/DuIBqnFOiW9pCdUucmAc+mekW4grx9R//Sp1BFiqp39I8bXQwgEHmNY1Kjw==" saltValue="Nb6YN0a+7o9opQoKfBv4qw=="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opLeftCell="A25" zoomScale="70" zoomScaleNormal="25" zoomScaleSheetLayoutView="70" workbookViewId="0">
      <selection activeCell="AK35" sqref="AK35:AO35"/>
    </sheetView>
  </sheetViews>
  <sheetFormatPr defaultColWidth="0" defaultRowHeight="13.5" zeroHeight="1" x14ac:dyDescent="0.15"/>
  <cols>
    <col min="1" max="130" width="2.75" style="216" customWidth="1"/>
    <col min="131" max="131" width="1.625" style="216" customWidth="1"/>
    <col min="132" max="16384" width="9" style="216" hidden="1"/>
  </cols>
  <sheetData>
    <row r="1" spans="1:131" ht="11.25" customHeight="1" thickBot="1" x14ac:dyDescent="0.2">
      <c r="A1" s="212"/>
      <c r="B1" s="212"/>
      <c r="C1" s="212"/>
      <c r="D1" s="212"/>
      <c r="E1" s="212"/>
      <c r="F1" s="212"/>
      <c r="G1" s="212"/>
      <c r="H1" s="212"/>
      <c r="I1" s="212"/>
      <c r="J1" s="212"/>
      <c r="K1" s="212"/>
      <c r="L1" s="212"/>
      <c r="M1" s="212"/>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213"/>
      <c r="DI1" s="213"/>
      <c r="DJ1" s="213"/>
      <c r="DK1" s="213"/>
      <c r="DL1" s="213"/>
      <c r="DM1" s="213"/>
      <c r="DN1" s="213"/>
      <c r="DO1" s="213"/>
      <c r="DP1" s="213"/>
      <c r="DQ1" s="214"/>
      <c r="DR1" s="214"/>
      <c r="DS1" s="214"/>
      <c r="DT1" s="214"/>
      <c r="DU1" s="214"/>
      <c r="DV1" s="214"/>
      <c r="DW1" s="214"/>
      <c r="DX1" s="214"/>
      <c r="DY1" s="214"/>
      <c r="DZ1" s="214"/>
      <c r="EA1" s="215"/>
    </row>
    <row r="2" spans="1:131" ht="26.25" customHeight="1" thickBot="1" x14ac:dyDescent="0.2">
      <c r="A2" s="731" t="s">
        <v>378</v>
      </c>
      <c r="B2" s="731"/>
      <c r="C2" s="731"/>
      <c r="D2" s="731"/>
      <c r="E2" s="731"/>
      <c r="F2" s="731"/>
      <c r="G2" s="731"/>
      <c r="H2" s="731"/>
      <c r="I2" s="731"/>
      <c r="J2" s="731"/>
      <c r="K2" s="731"/>
      <c r="L2" s="731"/>
      <c r="M2" s="731"/>
      <c r="N2" s="731"/>
      <c r="O2" s="731"/>
      <c r="P2" s="731"/>
      <c r="Q2" s="731"/>
      <c r="R2" s="731"/>
      <c r="S2" s="731"/>
      <c r="T2" s="731"/>
      <c r="U2" s="731"/>
      <c r="V2" s="731"/>
      <c r="W2" s="731"/>
      <c r="X2" s="731"/>
      <c r="Y2" s="731"/>
      <c r="Z2" s="731"/>
      <c r="AA2" s="731"/>
      <c r="AB2" s="731"/>
      <c r="AC2" s="731"/>
      <c r="AD2" s="731"/>
      <c r="AE2" s="731"/>
      <c r="AF2" s="731"/>
      <c r="AG2" s="731"/>
      <c r="AH2" s="731"/>
      <c r="AI2" s="731"/>
      <c r="AJ2" s="731"/>
      <c r="AK2" s="731"/>
      <c r="AL2" s="731"/>
      <c r="AM2" s="731"/>
      <c r="AN2" s="731"/>
      <c r="AO2" s="731"/>
      <c r="AP2" s="731"/>
      <c r="AQ2" s="731"/>
      <c r="AR2" s="731"/>
      <c r="AS2" s="731"/>
      <c r="AT2" s="731"/>
      <c r="AU2" s="731"/>
      <c r="AV2" s="731"/>
      <c r="AW2" s="731"/>
      <c r="AX2" s="731"/>
      <c r="AY2" s="731"/>
      <c r="AZ2" s="731"/>
      <c r="BA2" s="731"/>
      <c r="BB2" s="731"/>
      <c r="BC2" s="731"/>
      <c r="BD2" s="731"/>
      <c r="BE2" s="731"/>
      <c r="BF2" s="731"/>
      <c r="BG2" s="731"/>
      <c r="BH2" s="731"/>
      <c r="BI2" s="731"/>
      <c r="BJ2" s="213"/>
      <c r="BK2" s="213"/>
      <c r="BL2" s="213"/>
      <c r="BM2" s="213"/>
      <c r="BN2" s="213"/>
      <c r="BO2" s="213"/>
      <c r="BP2" s="213"/>
      <c r="BQ2" s="213"/>
      <c r="BR2" s="213"/>
      <c r="BS2" s="213"/>
      <c r="BT2" s="213"/>
      <c r="BU2" s="213"/>
      <c r="BV2" s="213"/>
      <c r="BW2" s="213"/>
      <c r="BX2" s="213"/>
      <c r="BY2" s="213"/>
      <c r="BZ2" s="213"/>
      <c r="CA2" s="213"/>
      <c r="CB2" s="213"/>
      <c r="CC2" s="213"/>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732" t="s">
        <v>379</v>
      </c>
      <c r="DK2" s="733"/>
      <c r="DL2" s="733"/>
      <c r="DM2" s="733"/>
      <c r="DN2" s="733"/>
      <c r="DO2" s="734"/>
      <c r="DP2" s="213"/>
      <c r="DQ2" s="732" t="s">
        <v>380</v>
      </c>
      <c r="DR2" s="733"/>
      <c r="DS2" s="733"/>
      <c r="DT2" s="733"/>
      <c r="DU2" s="733"/>
      <c r="DV2" s="733"/>
      <c r="DW2" s="733"/>
      <c r="DX2" s="733"/>
      <c r="DY2" s="733"/>
      <c r="DZ2" s="734"/>
      <c r="EA2" s="215"/>
    </row>
    <row r="3" spans="1:131" ht="11.25" customHeight="1" x14ac:dyDescent="0.15">
      <c r="A3" s="213"/>
      <c r="B3" s="213"/>
      <c r="C3" s="213"/>
      <c r="D3" s="213"/>
      <c r="E3" s="213"/>
      <c r="F3" s="213"/>
      <c r="G3" s="213"/>
      <c r="H3" s="213"/>
      <c r="I3" s="213"/>
      <c r="J3" s="213"/>
      <c r="K3" s="213"/>
      <c r="L3" s="213"/>
      <c r="M3" s="213"/>
      <c r="N3" s="213"/>
      <c r="O3" s="213"/>
      <c r="P3" s="213"/>
      <c r="Q3" s="213"/>
      <c r="R3" s="213"/>
      <c r="S3" s="213"/>
      <c r="T3" s="213"/>
      <c r="U3" s="213"/>
      <c r="V3" s="213"/>
      <c r="W3" s="213"/>
      <c r="X3" s="213"/>
      <c r="Y3" s="213"/>
      <c r="Z3" s="213"/>
      <c r="AA3" s="213"/>
      <c r="AB3" s="213"/>
      <c r="AC3" s="213"/>
      <c r="AD3" s="213"/>
      <c r="AE3" s="213"/>
      <c r="AF3" s="213"/>
      <c r="AG3" s="213"/>
      <c r="AH3" s="213"/>
      <c r="AI3" s="213"/>
      <c r="AJ3" s="213"/>
      <c r="AK3" s="213"/>
      <c r="AL3" s="213"/>
      <c r="AM3" s="213"/>
      <c r="AN3" s="213"/>
      <c r="AO3" s="213"/>
      <c r="AP3" s="213"/>
      <c r="AQ3" s="213"/>
      <c r="AR3" s="213"/>
      <c r="AS3" s="213"/>
      <c r="AT3" s="213"/>
      <c r="AU3" s="213"/>
      <c r="AV3" s="213"/>
      <c r="AW3" s="213"/>
      <c r="AX3" s="213"/>
      <c r="AY3" s="213"/>
      <c r="AZ3" s="213"/>
      <c r="BA3" s="213"/>
      <c r="BB3" s="213"/>
      <c r="BC3" s="213"/>
      <c r="BD3" s="213"/>
      <c r="BE3" s="213"/>
      <c r="BF3" s="213"/>
      <c r="BG3" s="213"/>
      <c r="BH3" s="213"/>
      <c r="BI3" s="213"/>
      <c r="BJ3" s="213"/>
      <c r="BK3" s="213"/>
      <c r="BL3" s="213"/>
      <c r="BM3" s="213"/>
      <c r="BN3" s="213"/>
      <c r="BO3" s="213"/>
      <c r="BP3" s="213"/>
      <c r="BQ3" s="213"/>
      <c r="BR3" s="213"/>
      <c r="BS3" s="213"/>
      <c r="BT3" s="213"/>
      <c r="BU3" s="213"/>
      <c r="BV3" s="213"/>
      <c r="BW3" s="213"/>
      <c r="BX3" s="213"/>
      <c r="BY3" s="213"/>
      <c r="BZ3" s="213"/>
      <c r="CA3" s="213"/>
      <c r="CB3" s="213"/>
      <c r="CC3" s="213"/>
      <c r="CD3" s="213"/>
      <c r="CE3" s="213"/>
      <c r="CF3" s="213"/>
      <c r="CG3" s="213"/>
      <c r="CH3" s="213"/>
      <c r="CI3" s="213"/>
      <c r="CJ3" s="213"/>
      <c r="CK3" s="213"/>
      <c r="CL3" s="213"/>
      <c r="CM3" s="213"/>
      <c r="CN3" s="213"/>
      <c r="CO3" s="213"/>
      <c r="CP3" s="213"/>
      <c r="CQ3" s="213"/>
      <c r="CR3" s="213"/>
      <c r="CS3" s="213"/>
      <c r="CT3" s="213"/>
      <c r="CU3" s="213"/>
      <c r="CV3" s="213"/>
      <c r="CW3" s="213"/>
      <c r="CX3" s="213"/>
      <c r="CY3" s="213"/>
      <c r="CZ3" s="213"/>
      <c r="DA3" s="213"/>
      <c r="DB3" s="213"/>
      <c r="DC3" s="213"/>
      <c r="DD3" s="213"/>
      <c r="DE3" s="213"/>
      <c r="DF3" s="213"/>
      <c r="DG3" s="213"/>
      <c r="DH3" s="213"/>
      <c r="DI3" s="213"/>
      <c r="DJ3" s="213"/>
      <c r="DK3" s="213"/>
      <c r="DL3" s="213"/>
      <c r="DM3" s="213"/>
      <c r="DN3" s="213"/>
      <c r="DO3" s="213"/>
      <c r="DP3" s="213"/>
      <c r="DQ3" s="213"/>
      <c r="DR3" s="213"/>
      <c r="DS3" s="213"/>
      <c r="DT3" s="213"/>
      <c r="DU3" s="213"/>
      <c r="DV3" s="213"/>
      <c r="DW3" s="213"/>
      <c r="DX3" s="213"/>
      <c r="DY3" s="213"/>
      <c r="DZ3" s="213"/>
      <c r="EA3" s="215"/>
    </row>
    <row r="4" spans="1:131" s="220" customFormat="1" ht="26.25" customHeight="1" thickBot="1" x14ac:dyDescent="0.2">
      <c r="A4" s="735" t="s">
        <v>381</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17"/>
      <c r="BA4" s="217"/>
      <c r="BB4" s="217"/>
      <c r="BC4" s="217"/>
      <c r="BD4" s="217"/>
      <c r="BE4" s="218"/>
      <c r="BF4" s="218"/>
      <c r="BG4" s="218"/>
      <c r="BH4" s="218"/>
      <c r="BI4" s="218"/>
      <c r="BJ4" s="218"/>
      <c r="BK4" s="218"/>
      <c r="BL4" s="218"/>
      <c r="BM4" s="218"/>
      <c r="BN4" s="218"/>
      <c r="BO4" s="218"/>
      <c r="BP4" s="218"/>
      <c r="BQ4" s="736" t="s">
        <v>382</v>
      </c>
      <c r="BR4" s="736"/>
      <c r="BS4" s="736"/>
      <c r="BT4" s="736"/>
      <c r="BU4" s="736"/>
      <c r="BV4" s="736"/>
      <c r="BW4" s="736"/>
      <c r="BX4" s="736"/>
      <c r="BY4" s="736"/>
      <c r="BZ4" s="736"/>
      <c r="CA4" s="736"/>
      <c r="CB4" s="736"/>
      <c r="CC4" s="736"/>
      <c r="CD4" s="736"/>
      <c r="CE4" s="736"/>
      <c r="CF4" s="736"/>
      <c r="CG4" s="736"/>
      <c r="CH4" s="736"/>
      <c r="CI4" s="736"/>
      <c r="CJ4" s="736"/>
      <c r="CK4" s="736"/>
      <c r="CL4" s="736"/>
      <c r="CM4" s="736"/>
      <c r="CN4" s="736"/>
      <c r="CO4" s="736"/>
      <c r="CP4" s="736"/>
      <c r="CQ4" s="736"/>
      <c r="CR4" s="736"/>
      <c r="CS4" s="736"/>
      <c r="CT4" s="736"/>
      <c r="CU4" s="736"/>
      <c r="CV4" s="736"/>
      <c r="CW4" s="736"/>
      <c r="CX4" s="736"/>
      <c r="CY4" s="736"/>
      <c r="CZ4" s="736"/>
      <c r="DA4" s="736"/>
      <c r="DB4" s="736"/>
      <c r="DC4" s="736"/>
      <c r="DD4" s="736"/>
      <c r="DE4" s="736"/>
      <c r="DF4" s="736"/>
      <c r="DG4" s="736"/>
      <c r="DH4" s="736"/>
      <c r="DI4" s="736"/>
      <c r="DJ4" s="736"/>
      <c r="DK4" s="736"/>
      <c r="DL4" s="736"/>
      <c r="DM4" s="736"/>
      <c r="DN4" s="736"/>
      <c r="DO4" s="736"/>
      <c r="DP4" s="736"/>
      <c r="DQ4" s="736"/>
      <c r="DR4" s="736"/>
      <c r="DS4" s="736"/>
      <c r="DT4" s="736"/>
      <c r="DU4" s="736"/>
      <c r="DV4" s="736"/>
      <c r="DW4" s="736"/>
      <c r="DX4" s="736"/>
      <c r="DY4" s="736"/>
      <c r="DZ4" s="736"/>
      <c r="EA4" s="219"/>
    </row>
    <row r="5" spans="1:131" s="220" customFormat="1" ht="26.25" customHeight="1" x14ac:dyDescent="0.15">
      <c r="A5" s="737" t="s">
        <v>383</v>
      </c>
      <c r="B5" s="738"/>
      <c r="C5" s="738"/>
      <c r="D5" s="738"/>
      <c r="E5" s="738"/>
      <c r="F5" s="738"/>
      <c r="G5" s="738"/>
      <c r="H5" s="738"/>
      <c r="I5" s="738"/>
      <c r="J5" s="738"/>
      <c r="K5" s="738"/>
      <c r="L5" s="738"/>
      <c r="M5" s="738"/>
      <c r="N5" s="738"/>
      <c r="O5" s="738"/>
      <c r="P5" s="739"/>
      <c r="Q5" s="743" t="s">
        <v>384</v>
      </c>
      <c r="R5" s="744"/>
      <c r="S5" s="744"/>
      <c r="T5" s="744"/>
      <c r="U5" s="745"/>
      <c r="V5" s="743" t="s">
        <v>385</v>
      </c>
      <c r="W5" s="744"/>
      <c r="X5" s="744"/>
      <c r="Y5" s="744"/>
      <c r="Z5" s="745"/>
      <c r="AA5" s="743" t="s">
        <v>386</v>
      </c>
      <c r="AB5" s="744"/>
      <c r="AC5" s="744"/>
      <c r="AD5" s="744"/>
      <c r="AE5" s="744"/>
      <c r="AF5" s="749" t="s">
        <v>387</v>
      </c>
      <c r="AG5" s="744"/>
      <c r="AH5" s="744"/>
      <c r="AI5" s="744"/>
      <c r="AJ5" s="750"/>
      <c r="AK5" s="744" t="s">
        <v>388</v>
      </c>
      <c r="AL5" s="744"/>
      <c r="AM5" s="744"/>
      <c r="AN5" s="744"/>
      <c r="AO5" s="745"/>
      <c r="AP5" s="743" t="s">
        <v>389</v>
      </c>
      <c r="AQ5" s="744"/>
      <c r="AR5" s="744"/>
      <c r="AS5" s="744"/>
      <c r="AT5" s="745"/>
      <c r="AU5" s="743" t="s">
        <v>390</v>
      </c>
      <c r="AV5" s="744"/>
      <c r="AW5" s="744"/>
      <c r="AX5" s="744"/>
      <c r="AY5" s="750"/>
      <c r="AZ5" s="217"/>
      <c r="BA5" s="217"/>
      <c r="BB5" s="217"/>
      <c r="BC5" s="217"/>
      <c r="BD5" s="217"/>
      <c r="BE5" s="218"/>
      <c r="BF5" s="218"/>
      <c r="BG5" s="218"/>
      <c r="BH5" s="218"/>
      <c r="BI5" s="218"/>
      <c r="BJ5" s="218"/>
      <c r="BK5" s="218"/>
      <c r="BL5" s="218"/>
      <c r="BM5" s="218"/>
      <c r="BN5" s="218"/>
      <c r="BO5" s="218"/>
      <c r="BP5" s="218"/>
      <c r="BQ5" s="737" t="s">
        <v>391</v>
      </c>
      <c r="BR5" s="738"/>
      <c r="BS5" s="738"/>
      <c r="BT5" s="738"/>
      <c r="BU5" s="738"/>
      <c r="BV5" s="738"/>
      <c r="BW5" s="738"/>
      <c r="BX5" s="738"/>
      <c r="BY5" s="738"/>
      <c r="BZ5" s="738"/>
      <c r="CA5" s="738"/>
      <c r="CB5" s="738"/>
      <c r="CC5" s="738"/>
      <c r="CD5" s="738"/>
      <c r="CE5" s="738"/>
      <c r="CF5" s="738"/>
      <c r="CG5" s="739"/>
      <c r="CH5" s="743" t="s">
        <v>392</v>
      </c>
      <c r="CI5" s="744"/>
      <c r="CJ5" s="744"/>
      <c r="CK5" s="744"/>
      <c r="CL5" s="745"/>
      <c r="CM5" s="743" t="s">
        <v>393</v>
      </c>
      <c r="CN5" s="744"/>
      <c r="CO5" s="744"/>
      <c r="CP5" s="744"/>
      <c r="CQ5" s="745"/>
      <c r="CR5" s="743" t="s">
        <v>394</v>
      </c>
      <c r="CS5" s="744"/>
      <c r="CT5" s="744"/>
      <c r="CU5" s="744"/>
      <c r="CV5" s="745"/>
      <c r="CW5" s="743" t="s">
        <v>395</v>
      </c>
      <c r="CX5" s="744"/>
      <c r="CY5" s="744"/>
      <c r="CZ5" s="744"/>
      <c r="DA5" s="745"/>
      <c r="DB5" s="743" t="s">
        <v>396</v>
      </c>
      <c r="DC5" s="744"/>
      <c r="DD5" s="744"/>
      <c r="DE5" s="744"/>
      <c r="DF5" s="745"/>
      <c r="DG5" s="773" t="s">
        <v>397</v>
      </c>
      <c r="DH5" s="774"/>
      <c r="DI5" s="774"/>
      <c r="DJ5" s="774"/>
      <c r="DK5" s="775"/>
      <c r="DL5" s="773" t="s">
        <v>398</v>
      </c>
      <c r="DM5" s="774"/>
      <c r="DN5" s="774"/>
      <c r="DO5" s="774"/>
      <c r="DP5" s="775"/>
      <c r="DQ5" s="743" t="s">
        <v>399</v>
      </c>
      <c r="DR5" s="744"/>
      <c r="DS5" s="744"/>
      <c r="DT5" s="744"/>
      <c r="DU5" s="745"/>
      <c r="DV5" s="743" t="s">
        <v>390</v>
      </c>
      <c r="DW5" s="744"/>
      <c r="DX5" s="744"/>
      <c r="DY5" s="744"/>
      <c r="DZ5" s="750"/>
      <c r="EA5" s="219"/>
    </row>
    <row r="6" spans="1:131" s="220" customFormat="1" ht="26.25" customHeight="1" thickBot="1" x14ac:dyDescent="0.2">
      <c r="A6" s="740"/>
      <c r="B6" s="741"/>
      <c r="C6" s="741"/>
      <c r="D6" s="741"/>
      <c r="E6" s="741"/>
      <c r="F6" s="741"/>
      <c r="G6" s="741"/>
      <c r="H6" s="741"/>
      <c r="I6" s="741"/>
      <c r="J6" s="741"/>
      <c r="K6" s="741"/>
      <c r="L6" s="741"/>
      <c r="M6" s="741"/>
      <c r="N6" s="741"/>
      <c r="O6" s="741"/>
      <c r="P6" s="742"/>
      <c r="Q6" s="746"/>
      <c r="R6" s="747"/>
      <c r="S6" s="747"/>
      <c r="T6" s="747"/>
      <c r="U6" s="748"/>
      <c r="V6" s="746"/>
      <c r="W6" s="747"/>
      <c r="X6" s="747"/>
      <c r="Y6" s="747"/>
      <c r="Z6" s="748"/>
      <c r="AA6" s="746"/>
      <c r="AB6" s="747"/>
      <c r="AC6" s="747"/>
      <c r="AD6" s="747"/>
      <c r="AE6" s="747"/>
      <c r="AF6" s="751"/>
      <c r="AG6" s="747"/>
      <c r="AH6" s="747"/>
      <c r="AI6" s="747"/>
      <c r="AJ6" s="752"/>
      <c r="AK6" s="747"/>
      <c r="AL6" s="747"/>
      <c r="AM6" s="747"/>
      <c r="AN6" s="747"/>
      <c r="AO6" s="748"/>
      <c r="AP6" s="746"/>
      <c r="AQ6" s="747"/>
      <c r="AR6" s="747"/>
      <c r="AS6" s="747"/>
      <c r="AT6" s="748"/>
      <c r="AU6" s="746"/>
      <c r="AV6" s="747"/>
      <c r="AW6" s="747"/>
      <c r="AX6" s="747"/>
      <c r="AY6" s="752"/>
      <c r="AZ6" s="217"/>
      <c r="BA6" s="217"/>
      <c r="BB6" s="217"/>
      <c r="BC6" s="217"/>
      <c r="BD6" s="217"/>
      <c r="BE6" s="218"/>
      <c r="BF6" s="218"/>
      <c r="BG6" s="218"/>
      <c r="BH6" s="218"/>
      <c r="BI6" s="218"/>
      <c r="BJ6" s="218"/>
      <c r="BK6" s="218"/>
      <c r="BL6" s="218"/>
      <c r="BM6" s="218"/>
      <c r="BN6" s="218"/>
      <c r="BO6" s="218"/>
      <c r="BP6" s="218"/>
      <c r="BQ6" s="740"/>
      <c r="BR6" s="741"/>
      <c r="BS6" s="741"/>
      <c r="BT6" s="741"/>
      <c r="BU6" s="741"/>
      <c r="BV6" s="741"/>
      <c r="BW6" s="741"/>
      <c r="BX6" s="741"/>
      <c r="BY6" s="741"/>
      <c r="BZ6" s="741"/>
      <c r="CA6" s="741"/>
      <c r="CB6" s="741"/>
      <c r="CC6" s="741"/>
      <c r="CD6" s="741"/>
      <c r="CE6" s="741"/>
      <c r="CF6" s="741"/>
      <c r="CG6" s="742"/>
      <c r="CH6" s="746"/>
      <c r="CI6" s="747"/>
      <c r="CJ6" s="747"/>
      <c r="CK6" s="747"/>
      <c r="CL6" s="748"/>
      <c r="CM6" s="746"/>
      <c r="CN6" s="747"/>
      <c r="CO6" s="747"/>
      <c r="CP6" s="747"/>
      <c r="CQ6" s="748"/>
      <c r="CR6" s="746"/>
      <c r="CS6" s="747"/>
      <c r="CT6" s="747"/>
      <c r="CU6" s="747"/>
      <c r="CV6" s="748"/>
      <c r="CW6" s="746"/>
      <c r="CX6" s="747"/>
      <c r="CY6" s="747"/>
      <c r="CZ6" s="747"/>
      <c r="DA6" s="748"/>
      <c r="DB6" s="746"/>
      <c r="DC6" s="747"/>
      <c r="DD6" s="747"/>
      <c r="DE6" s="747"/>
      <c r="DF6" s="748"/>
      <c r="DG6" s="776"/>
      <c r="DH6" s="777"/>
      <c r="DI6" s="777"/>
      <c r="DJ6" s="777"/>
      <c r="DK6" s="778"/>
      <c r="DL6" s="776"/>
      <c r="DM6" s="777"/>
      <c r="DN6" s="777"/>
      <c r="DO6" s="777"/>
      <c r="DP6" s="778"/>
      <c r="DQ6" s="746"/>
      <c r="DR6" s="747"/>
      <c r="DS6" s="747"/>
      <c r="DT6" s="747"/>
      <c r="DU6" s="748"/>
      <c r="DV6" s="746"/>
      <c r="DW6" s="747"/>
      <c r="DX6" s="747"/>
      <c r="DY6" s="747"/>
      <c r="DZ6" s="752"/>
      <c r="EA6" s="219"/>
    </row>
    <row r="7" spans="1:131" s="220" customFormat="1" ht="26.25" customHeight="1" thickTop="1" x14ac:dyDescent="0.15">
      <c r="A7" s="221">
        <v>1</v>
      </c>
      <c r="B7" s="759" t="s">
        <v>400</v>
      </c>
      <c r="C7" s="760"/>
      <c r="D7" s="760"/>
      <c r="E7" s="760"/>
      <c r="F7" s="760"/>
      <c r="G7" s="760"/>
      <c r="H7" s="760"/>
      <c r="I7" s="760"/>
      <c r="J7" s="760"/>
      <c r="K7" s="760"/>
      <c r="L7" s="760"/>
      <c r="M7" s="760"/>
      <c r="N7" s="760"/>
      <c r="O7" s="760"/>
      <c r="P7" s="761"/>
      <c r="Q7" s="762">
        <v>8326</v>
      </c>
      <c r="R7" s="763"/>
      <c r="S7" s="763"/>
      <c r="T7" s="763"/>
      <c r="U7" s="763"/>
      <c r="V7" s="763">
        <v>8157</v>
      </c>
      <c r="W7" s="763"/>
      <c r="X7" s="763"/>
      <c r="Y7" s="763"/>
      <c r="Z7" s="763"/>
      <c r="AA7" s="763">
        <v>169</v>
      </c>
      <c r="AB7" s="763"/>
      <c r="AC7" s="763"/>
      <c r="AD7" s="763"/>
      <c r="AE7" s="764"/>
      <c r="AF7" s="765">
        <v>164</v>
      </c>
      <c r="AG7" s="766"/>
      <c r="AH7" s="766"/>
      <c r="AI7" s="766"/>
      <c r="AJ7" s="767"/>
      <c r="AK7" s="768">
        <v>54</v>
      </c>
      <c r="AL7" s="769"/>
      <c r="AM7" s="769"/>
      <c r="AN7" s="769"/>
      <c r="AO7" s="769"/>
      <c r="AP7" s="769">
        <v>7477</v>
      </c>
      <c r="AQ7" s="769"/>
      <c r="AR7" s="769"/>
      <c r="AS7" s="769"/>
      <c r="AT7" s="769"/>
      <c r="AU7" s="770"/>
      <c r="AV7" s="770"/>
      <c r="AW7" s="770"/>
      <c r="AX7" s="770"/>
      <c r="AY7" s="771"/>
      <c r="AZ7" s="217"/>
      <c r="BA7" s="217"/>
      <c r="BB7" s="217"/>
      <c r="BC7" s="217"/>
      <c r="BD7" s="217"/>
      <c r="BE7" s="218"/>
      <c r="BF7" s="218"/>
      <c r="BG7" s="218"/>
      <c r="BH7" s="218"/>
      <c r="BI7" s="218"/>
      <c r="BJ7" s="218"/>
      <c r="BK7" s="218"/>
      <c r="BL7" s="218"/>
      <c r="BM7" s="218"/>
      <c r="BN7" s="218"/>
      <c r="BO7" s="218"/>
      <c r="BP7" s="218"/>
      <c r="BQ7" s="221">
        <v>1</v>
      </c>
      <c r="BR7" s="222"/>
      <c r="BS7" s="756"/>
      <c r="BT7" s="757"/>
      <c r="BU7" s="757"/>
      <c r="BV7" s="757"/>
      <c r="BW7" s="757"/>
      <c r="BX7" s="757"/>
      <c r="BY7" s="757"/>
      <c r="BZ7" s="757"/>
      <c r="CA7" s="757"/>
      <c r="CB7" s="757"/>
      <c r="CC7" s="757"/>
      <c r="CD7" s="757"/>
      <c r="CE7" s="757"/>
      <c r="CF7" s="757"/>
      <c r="CG7" s="772"/>
      <c r="CH7" s="753"/>
      <c r="CI7" s="754"/>
      <c r="CJ7" s="754"/>
      <c r="CK7" s="754"/>
      <c r="CL7" s="755"/>
      <c r="CM7" s="753"/>
      <c r="CN7" s="754"/>
      <c r="CO7" s="754"/>
      <c r="CP7" s="754"/>
      <c r="CQ7" s="755"/>
      <c r="CR7" s="753"/>
      <c r="CS7" s="754"/>
      <c r="CT7" s="754"/>
      <c r="CU7" s="754"/>
      <c r="CV7" s="755"/>
      <c r="CW7" s="753"/>
      <c r="CX7" s="754"/>
      <c r="CY7" s="754"/>
      <c r="CZ7" s="754"/>
      <c r="DA7" s="755"/>
      <c r="DB7" s="753"/>
      <c r="DC7" s="754"/>
      <c r="DD7" s="754"/>
      <c r="DE7" s="754"/>
      <c r="DF7" s="755"/>
      <c r="DG7" s="753"/>
      <c r="DH7" s="754"/>
      <c r="DI7" s="754"/>
      <c r="DJ7" s="754"/>
      <c r="DK7" s="755"/>
      <c r="DL7" s="753"/>
      <c r="DM7" s="754"/>
      <c r="DN7" s="754"/>
      <c r="DO7" s="754"/>
      <c r="DP7" s="755"/>
      <c r="DQ7" s="753"/>
      <c r="DR7" s="754"/>
      <c r="DS7" s="754"/>
      <c r="DT7" s="754"/>
      <c r="DU7" s="755"/>
      <c r="DV7" s="756"/>
      <c r="DW7" s="757"/>
      <c r="DX7" s="757"/>
      <c r="DY7" s="757"/>
      <c r="DZ7" s="758"/>
      <c r="EA7" s="219"/>
    </row>
    <row r="8" spans="1:131" s="220" customFormat="1" ht="26.25" customHeight="1" x14ac:dyDescent="0.15">
      <c r="A8" s="223">
        <v>2</v>
      </c>
      <c r="B8" s="790"/>
      <c r="C8" s="791"/>
      <c r="D8" s="791"/>
      <c r="E8" s="791"/>
      <c r="F8" s="791"/>
      <c r="G8" s="791"/>
      <c r="H8" s="791"/>
      <c r="I8" s="791"/>
      <c r="J8" s="791"/>
      <c r="K8" s="791"/>
      <c r="L8" s="791"/>
      <c r="M8" s="791"/>
      <c r="N8" s="791"/>
      <c r="O8" s="791"/>
      <c r="P8" s="792"/>
      <c r="Q8" s="793"/>
      <c r="R8" s="794"/>
      <c r="S8" s="794"/>
      <c r="T8" s="794"/>
      <c r="U8" s="794"/>
      <c r="V8" s="794"/>
      <c r="W8" s="794"/>
      <c r="X8" s="794"/>
      <c r="Y8" s="794"/>
      <c r="Z8" s="794"/>
      <c r="AA8" s="794"/>
      <c r="AB8" s="794"/>
      <c r="AC8" s="794"/>
      <c r="AD8" s="794"/>
      <c r="AE8" s="795"/>
      <c r="AF8" s="796"/>
      <c r="AG8" s="797"/>
      <c r="AH8" s="797"/>
      <c r="AI8" s="797"/>
      <c r="AJ8" s="798"/>
      <c r="AK8" s="779"/>
      <c r="AL8" s="780"/>
      <c r="AM8" s="780"/>
      <c r="AN8" s="780"/>
      <c r="AO8" s="780"/>
      <c r="AP8" s="780"/>
      <c r="AQ8" s="780"/>
      <c r="AR8" s="780"/>
      <c r="AS8" s="780"/>
      <c r="AT8" s="780"/>
      <c r="AU8" s="781"/>
      <c r="AV8" s="781"/>
      <c r="AW8" s="781"/>
      <c r="AX8" s="781"/>
      <c r="AY8" s="782"/>
      <c r="AZ8" s="217"/>
      <c r="BA8" s="217"/>
      <c r="BB8" s="217"/>
      <c r="BC8" s="217"/>
      <c r="BD8" s="217"/>
      <c r="BE8" s="218"/>
      <c r="BF8" s="218"/>
      <c r="BG8" s="218"/>
      <c r="BH8" s="218"/>
      <c r="BI8" s="218"/>
      <c r="BJ8" s="218"/>
      <c r="BK8" s="218"/>
      <c r="BL8" s="218"/>
      <c r="BM8" s="218"/>
      <c r="BN8" s="218"/>
      <c r="BO8" s="218"/>
      <c r="BP8" s="218"/>
      <c r="BQ8" s="223">
        <v>2</v>
      </c>
      <c r="BR8" s="224"/>
      <c r="BS8" s="783"/>
      <c r="BT8" s="784"/>
      <c r="BU8" s="784"/>
      <c r="BV8" s="784"/>
      <c r="BW8" s="784"/>
      <c r="BX8" s="784"/>
      <c r="BY8" s="784"/>
      <c r="BZ8" s="784"/>
      <c r="CA8" s="784"/>
      <c r="CB8" s="784"/>
      <c r="CC8" s="784"/>
      <c r="CD8" s="784"/>
      <c r="CE8" s="784"/>
      <c r="CF8" s="784"/>
      <c r="CG8" s="785"/>
      <c r="CH8" s="786"/>
      <c r="CI8" s="787"/>
      <c r="CJ8" s="787"/>
      <c r="CK8" s="787"/>
      <c r="CL8" s="788"/>
      <c r="CM8" s="786"/>
      <c r="CN8" s="787"/>
      <c r="CO8" s="787"/>
      <c r="CP8" s="787"/>
      <c r="CQ8" s="788"/>
      <c r="CR8" s="786"/>
      <c r="CS8" s="787"/>
      <c r="CT8" s="787"/>
      <c r="CU8" s="787"/>
      <c r="CV8" s="788"/>
      <c r="CW8" s="786"/>
      <c r="CX8" s="787"/>
      <c r="CY8" s="787"/>
      <c r="CZ8" s="787"/>
      <c r="DA8" s="788"/>
      <c r="DB8" s="786"/>
      <c r="DC8" s="787"/>
      <c r="DD8" s="787"/>
      <c r="DE8" s="787"/>
      <c r="DF8" s="788"/>
      <c r="DG8" s="786"/>
      <c r="DH8" s="787"/>
      <c r="DI8" s="787"/>
      <c r="DJ8" s="787"/>
      <c r="DK8" s="788"/>
      <c r="DL8" s="786"/>
      <c r="DM8" s="787"/>
      <c r="DN8" s="787"/>
      <c r="DO8" s="787"/>
      <c r="DP8" s="788"/>
      <c r="DQ8" s="786"/>
      <c r="DR8" s="787"/>
      <c r="DS8" s="787"/>
      <c r="DT8" s="787"/>
      <c r="DU8" s="788"/>
      <c r="DV8" s="783"/>
      <c r="DW8" s="784"/>
      <c r="DX8" s="784"/>
      <c r="DY8" s="784"/>
      <c r="DZ8" s="789"/>
      <c r="EA8" s="219"/>
    </row>
    <row r="9" spans="1:131" s="220" customFormat="1" ht="26.25" customHeight="1" x14ac:dyDescent="0.15">
      <c r="A9" s="223">
        <v>3</v>
      </c>
      <c r="B9" s="790"/>
      <c r="C9" s="791"/>
      <c r="D9" s="791"/>
      <c r="E9" s="791"/>
      <c r="F9" s="791"/>
      <c r="G9" s="791"/>
      <c r="H9" s="791"/>
      <c r="I9" s="791"/>
      <c r="J9" s="791"/>
      <c r="K9" s="791"/>
      <c r="L9" s="791"/>
      <c r="M9" s="791"/>
      <c r="N9" s="791"/>
      <c r="O9" s="791"/>
      <c r="P9" s="792"/>
      <c r="Q9" s="793"/>
      <c r="R9" s="794"/>
      <c r="S9" s="794"/>
      <c r="T9" s="794"/>
      <c r="U9" s="794"/>
      <c r="V9" s="794"/>
      <c r="W9" s="794"/>
      <c r="X9" s="794"/>
      <c r="Y9" s="794"/>
      <c r="Z9" s="794"/>
      <c r="AA9" s="794"/>
      <c r="AB9" s="794"/>
      <c r="AC9" s="794"/>
      <c r="AD9" s="794"/>
      <c r="AE9" s="795"/>
      <c r="AF9" s="796"/>
      <c r="AG9" s="797"/>
      <c r="AH9" s="797"/>
      <c r="AI9" s="797"/>
      <c r="AJ9" s="798"/>
      <c r="AK9" s="779"/>
      <c r="AL9" s="780"/>
      <c r="AM9" s="780"/>
      <c r="AN9" s="780"/>
      <c r="AO9" s="780"/>
      <c r="AP9" s="780"/>
      <c r="AQ9" s="780"/>
      <c r="AR9" s="780"/>
      <c r="AS9" s="780"/>
      <c r="AT9" s="780"/>
      <c r="AU9" s="781"/>
      <c r="AV9" s="781"/>
      <c r="AW9" s="781"/>
      <c r="AX9" s="781"/>
      <c r="AY9" s="782"/>
      <c r="AZ9" s="217"/>
      <c r="BA9" s="217"/>
      <c r="BB9" s="217"/>
      <c r="BC9" s="217"/>
      <c r="BD9" s="217"/>
      <c r="BE9" s="218"/>
      <c r="BF9" s="218"/>
      <c r="BG9" s="218"/>
      <c r="BH9" s="218"/>
      <c r="BI9" s="218"/>
      <c r="BJ9" s="218"/>
      <c r="BK9" s="218"/>
      <c r="BL9" s="218"/>
      <c r="BM9" s="218"/>
      <c r="BN9" s="218"/>
      <c r="BO9" s="218"/>
      <c r="BP9" s="218"/>
      <c r="BQ9" s="223">
        <v>3</v>
      </c>
      <c r="BR9" s="224"/>
      <c r="BS9" s="783"/>
      <c r="BT9" s="784"/>
      <c r="BU9" s="784"/>
      <c r="BV9" s="784"/>
      <c r="BW9" s="784"/>
      <c r="BX9" s="784"/>
      <c r="BY9" s="784"/>
      <c r="BZ9" s="784"/>
      <c r="CA9" s="784"/>
      <c r="CB9" s="784"/>
      <c r="CC9" s="784"/>
      <c r="CD9" s="784"/>
      <c r="CE9" s="784"/>
      <c r="CF9" s="784"/>
      <c r="CG9" s="785"/>
      <c r="CH9" s="786"/>
      <c r="CI9" s="787"/>
      <c r="CJ9" s="787"/>
      <c r="CK9" s="787"/>
      <c r="CL9" s="788"/>
      <c r="CM9" s="786"/>
      <c r="CN9" s="787"/>
      <c r="CO9" s="787"/>
      <c r="CP9" s="787"/>
      <c r="CQ9" s="788"/>
      <c r="CR9" s="786"/>
      <c r="CS9" s="787"/>
      <c r="CT9" s="787"/>
      <c r="CU9" s="787"/>
      <c r="CV9" s="788"/>
      <c r="CW9" s="786"/>
      <c r="CX9" s="787"/>
      <c r="CY9" s="787"/>
      <c r="CZ9" s="787"/>
      <c r="DA9" s="788"/>
      <c r="DB9" s="786"/>
      <c r="DC9" s="787"/>
      <c r="DD9" s="787"/>
      <c r="DE9" s="787"/>
      <c r="DF9" s="788"/>
      <c r="DG9" s="786"/>
      <c r="DH9" s="787"/>
      <c r="DI9" s="787"/>
      <c r="DJ9" s="787"/>
      <c r="DK9" s="788"/>
      <c r="DL9" s="786"/>
      <c r="DM9" s="787"/>
      <c r="DN9" s="787"/>
      <c r="DO9" s="787"/>
      <c r="DP9" s="788"/>
      <c r="DQ9" s="786"/>
      <c r="DR9" s="787"/>
      <c r="DS9" s="787"/>
      <c r="DT9" s="787"/>
      <c r="DU9" s="788"/>
      <c r="DV9" s="783"/>
      <c r="DW9" s="784"/>
      <c r="DX9" s="784"/>
      <c r="DY9" s="784"/>
      <c r="DZ9" s="789"/>
      <c r="EA9" s="219"/>
    </row>
    <row r="10" spans="1:131" s="220" customFormat="1" ht="26.25" customHeight="1" x14ac:dyDescent="0.15">
      <c r="A10" s="223">
        <v>4</v>
      </c>
      <c r="B10" s="790"/>
      <c r="C10" s="791"/>
      <c r="D10" s="791"/>
      <c r="E10" s="791"/>
      <c r="F10" s="791"/>
      <c r="G10" s="791"/>
      <c r="H10" s="791"/>
      <c r="I10" s="791"/>
      <c r="J10" s="791"/>
      <c r="K10" s="791"/>
      <c r="L10" s="791"/>
      <c r="M10" s="791"/>
      <c r="N10" s="791"/>
      <c r="O10" s="791"/>
      <c r="P10" s="792"/>
      <c r="Q10" s="793"/>
      <c r="R10" s="794"/>
      <c r="S10" s="794"/>
      <c r="T10" s="794"/>
      <c r="U10" s="794"/>
      <c r="V10" s="794"/>
      <c r="W10" s="794"/>
      <c r="X10" s="794"/>
      <c r="Y10" s="794"/>
      <c r="Z10" s="794"/>
      <c r="AA10" s="794"/>
      <c r="AB10" s="794"/>
      <c r="AC10" s="794"/>
      <c r="AD10" s="794"/>
      <c r="AE10" s="795"/>
      <c r="AF10" s="796"/>
      <c r="AG10" s="797"/>
      <c r="AH10" s="797"/>
      <c r="AI10" s="797"/>
      <c r="AJ10" s="798"/>
      <c r="AK10" s="779"/>
      <c r="AL10" s="780"/>
      <c r="AM10" s="780"/>
      <c r="AN10" s="780"/>
      <c r="AO10" s="780"/>
      <c r="AP10" s="780"/>
      <c r="AQ10" s="780"/>
      <c r="AR10" s="780"/>
      <c r="AS10" s="780"/>
      <c r="AT10" s="780"/>
      <c r="AU10" s="781"/>
      <c r="AV10" s="781"/>
      <c r="AW10" s="781"/>
      <c r="AX10" s="781"/>
      <c r="AY10" s="782"/>
      <c r="AZ10" s="217"/>
      <c r="BA10" s="217"/>
      <c r="BB10" s="217"/>
      <c r="BC10" s="217"/>
      <c r="BD10" s="217"/>
      <c r="BE10" s="218"/>
      <c r="BF10" s="218"/>
      <c r="BG10" s="218"/>
      <c r="BH10" s="218"/>
      <c r="BI10" s="218"/>
      <c r="BJ10" s="218"/>
      <c r="BK10" s="218"/>
      <c r="BL10" s="218"/>
      <c r="BM10" s="218"/>
      <c r="BN10" s="218"/>
      <c r="BO10" s="218"/>
      <c r="BP10" s="218"/>
      <c r="BQ10" s="223">
        <v>4</v>
      </c>
      <c r="BR10" s="224"/>
      <c r="BS10" s="783"/>
      <c r="BT10" s="784"/>
      <c r="BU10" s="784"/>
      <c r="BV10" s="784"/>
      <c r="BW10" s="784"/>
      <c r="BX10" s="784"/>
      <c r="BY10" s="784"/>
      <c r="BZ10" s="784"/>
      <c r="CA10" s="784"/>
      <c r="CB10" s="784"/>
      <c r="CC10" s="784"/>
      <c r="CD10" s="784"/>
      <c r="CE10" s="784"/>
      <c r="CF10" s="784"/>
      <c r="CG10" s="785"/>
      <c r="CH10" s="786"/>
      <c r="CI10" s="787"/>
      <c r="CJ10" s="787"/>
      <c r="CK10" s="787"/>
      <c r="CL10" s="788"/>
      <c r="CM10" s="786"/>
      <c r="CN10" s="787"/>
      <c r="CO10" s="787"/>
      <c r="CP10" s="787"/>
      <c r="CQ10" s="788"/>
      <c r="CR10" s="786"/>
      <c r="CS10" s="787"/>
      <c r="CT10" s="787"/>
      <c r="CU10" s="787"/>
      <c r="CV10" s="788"/>
      <c r="CW10" s="786"/>
      <c r="CX10" s="787"/>
      <c r="CY10" s="787"/>
      <c r="CZ10" s="787"/>
      <c r="DA10" s="788"/>
      <c r="DB10" s="786"/>
      <c r="DC10" s="787"/>
      <c r="DD10" s="787"/>
      <c r="DE10" s="787"/>
      <c r="DF10" s="788"/>
      <c r="DG10" s="786"/>
      <c r="DH10" s="787"/>
      <c r="DI10" s="787"/>
      <c r="DJ10" s="787"/>
      <c r="DK10" s="788"/>
      <c r="DL10" s="786"/>
      <c r="DM10" s="787"/>
      <c r="DN10" s="787"/>
      <c r="DO10" s="787"/>
      <c r="DP10" s="788"/>
      <c r="DQ10" s="786"/>
      <c r="DR10" s="787"/>
      <c r="DS10" s="787"/>
      <c r="DT10" s="787"/>
      <c r="DU10" s="788"/>
      <c r="DV10" s="783"/>
      <c r="DW10" s="784"/>
      <c r="DX10" s="784"/>
      <c r="DY10" s="784"/>
      <c r="DZ10" s="789"/>
      <c r="EA10" s="219"/>
    </row>
    <row r="11" spans="1:131" s="220" customFormat="1" ht="26.25" customHeight="1" x14ac:dyDescent="0.15">
      <c r="A11" s="223">
        <v>5</v>
      </c>
      <c r="B11" s="790"/>
      <c r="C11" s="791"/>
      <c r="D11" s="791"/>
      <c r="E11" s="791"/>
      <c r="F11" s="791"/>
      <c r="G11" s="791"/>
      <c r="H11" s="791"/>
      <c r="I11" s="791"/>
      <c r="J11" s="791"/>
      <c r="K11" s="791"/>
      <c r="L11" s="791"/>
      <c r="M11" s="791"/>
      <c r="N11" s="791"/>
      <c r="O11" s="791"/>
      <c r="P11" s="792"/>
      <c r="Q11" s="793"/>
      <c r="R11" s="794"/>
      <c r="S11" s="794"/>
      <c r="T11" s="794"/>
      <c r="U11" s="794"/>
      <c r="V11" s="794"/>
      <c r="W11" s="794"/>
      <c r="X11" s="794"/>
      <c r="Y11" s="794"/>
      <c r="Z11" s="794"/>
      <c r="AA11" s="794"/>
      <c r="AB11" s="794"/>
      <c r="AC11" s="794"/>
      <c r="AD11" s="794"/>
      <c r="AE11" s="795"/>
      <c r="AF11" s="796"/>
      <c r="AG11" s="797"/>
      <c r="AH11" s="797"/>
      <c r="AI11" s="797"/>
      <c r="AJ11" s="798"/>
      <c r="AK11" s="779"/>
      <c r="AL11" s="780"/>
      <c r="AM11" s="780"/>
      <c r="AN11" s="780"/>
      <c r="AO11" s="780"/>
      <c r="AP11" s="780"/>
      <c r="AQ11" s="780"/>
      <c r="AR11" s="780"/>
      <c r="AS11" s="780"/>
      <c r="AT11" s="780"/>
      <c r="AU11" s="781"/>
      <c r="AV11" s="781"/>
      <c r="AW11" s="781"/>
      <c r="AX11" s="781"/>
      <c r="AY11" s="782"/>
      <c r="AZ11" s="217"/>
      <c r="BA11" s="217"/>
      <c r="BB11" s="217"/>
      <c r="BC11" s="217"/>
      <c r="BD11" s="217"/>
      <c r="BE11" s="218"/>
      <c r="BF11" s="218"/>
      <c r="BG11" s="218"/>
      <c r="BH11" s="218"/>
      <c r="BI11" s="218"/>
      <c r="BJ11" s="218"/>
      <c r="BK11" s="218"/>
      <c r="BL11" s="218"/>
      <c r="BM11" s="218"/>
      <c r="BN11" s="218"/>
      <c r="BO11" s="218"/>
      <c r="BP11" s="218"/>
      <c r="BQ11" s="223">
        <v>5</v>
      </c>
      <c r="BR11" s="224"/>
      <c r="BS11" s="783"/>
      <c r="BT11" s="784"/>
      <c r="BU11" s="784"/>
      <c r="BV11" s="784"/>
      <c r="BW11" s="784"/>
      <c r="BX11" s="784"/>
      <c r="BY11" s="784"/>
      <c r="BZ11" s="784"/>
      <c r="CA11" s="784"/>
      <c r="CB11" s="784"/>
      <c r="CC11" s="784"/>
      <c r="CD11" s="784"/>
      <c r="CE11" s="784"/>
      <c r="CF11" s="784"/>
      <c r="CG11" s="785"/>
      <c r="CH11" s="786"/>
      <c r="CI11" s="787"/>
      <c r="CJ11" s="787"/>
      <c r="CK11" s="787"/>
      <c r="CL11" s="788"/>
      <c r="CM11" s="786"/>
      <c r="CN11" s="787"/>
      <c r="CO11" s="787"/>
      <c r="CP11" s="787"/>
      <c r="CQ11" s="788"/>
      <c r="CR11" s="786"/>
      <c r="CS11" s="787"/>
      <c r="CT11" s="787"/>
      <c r="CU11" s="787"/>
      <c r="CV11" s="788"/>
      <c r="CW11" s="786"/>
      <c r="CX11" s="787"/>
      <c r="CY11" s="787"/>
      <c r="CZ11" s="787"/>
      <c r="DA11" s="788"/>
      <c r="DB11" s="786"/>
      <c r="DC11" s="787"/>
      <c r="DD11" s="787"/>
      <c r="DE11" s="787"/>
      <c r="DF11" s="788"/>
      <c r="DG11" s="786"/>
      <c r="DH11" s="787"/>
      <c r="DI11" s="787"/>
      <c r="DJ11" s="787"/>
      <c r="DK11" s="788"/>
      <c r="DL11" s="786"/>
      <c r="DM11" s="787"/>
      <c r="DN11" s="787"/>
      <c r="DO11" s="787"/>
      <c r="DP11" s="788"/>
      <c r="DQ11" s="786"/>
      <c r="DR11" s="787"/>
      <c r="DS11" s="787"/>
      <c r="DT11" s="787"/>
      <c r="DU11" s="788"/>
      <c r="DV11" s="783"/>
      <c r="DW11" s="784"/>
      <c r="DX11" s="784"/>
      <c r="DY11" s="784"/>
      <c r="DZ11" s="789"/>
      <c r="EA11" s="219"/>
    </row>
    <row r="12" spans="1:131" s="220" customFormat="1" ht="26.25" customHeight="1" x14ac:dyDescent="0.15">
      <c r="A12" s="223">
        <v>6</v>
      </c>
      <c r="B12" s="790"/>
      <c r="C12" s="791"/>
      <c r="D12" s="791"/>
      <c r="E12" s="791"/>
      <c r="F12" s="791"/>
      <c r="G12" s="791"/>
      <c r="H12" s="791"/>
      <c r="I12" s="791"/>
      <c r="J12" s="791"/>
      <c r="K12" s="791"/>
      <c r="L12" s="791"/>
      <c r="M12" s="791"/>
      <c r="N12" s="791"/>
      <c r="O12" s="791"/>
      <c r="P12" s="792"/>
      <c r="Q12" s="793"/>
      <c r="R12" s="794"/>
      <c r="S12" s="794"/>
      <c r="T12" s="794"/>
      <c r="U12" s="794"/>
      <c r="V12" s="794"/>
      <c r="W12" s="794"/>
      <c r="X12" s="794"/>
      <c r="Y12" s="794"/>
      <c r="Z12" s="794"/>
      <c r="AA12" s="794"/>
      <c r="AB12" s="794"/>
      <c r="AC12" s="794"/>
      <c r="AD12" s="794"/>
      <c r="AE12" s="795"/>
      <c r="AF12" s="796"/>
      <c r="AG12" s="797"/>
      <c r="AH12" s="797"/>
      <c r="AI12" s="797"/>
      <c r="AJ12" s="798"/>
      <c r="AK12" s="779"/>
      <c r="AL12" s="780"/>
      <c r="AM12" s="780"/>
      <c r="AN12" s="780"/>
      <c r="AO12" s="780"/>
      <c r="AP12" s="780"/>
      <c r="AQ12" s="780"/>
      <c r="AR12" s="780"/>
      <c r="AS12" s="780"/>
      <c r="AT12" s="780"/>
      <c r="AU12" s="781"/>
      <c r="AV12" s="781"/>
      <c r="AW12" s="781"/>
      <c r="AX12" s="781"/>
      <c r="AY12" s="782"/>
      <c r="AZ12" s="217"/>
      <c r="BA12" s="217"/>
      <c r="BB12" s="217"/>
      <c r="BC12" s="217"/>
      <c r="BD12" s="217"/>
      <c r="BE12" s="218"/>
      <c r="BF12" s="218"/>
      <c r="BG12" s="218"/>
      <c r="BH12" s="218"/>
      <c r="BI12" s="218"/>
      <c r="BJ12" s="218"/>
      <c r="BK12" s="218"/>
      <c r="BL12" s="218"/>
      <c r="BM12" s="218"/>
      <c r="BN12" s="218"/>
      <c r="BO12" s="218"/>
      <c r="BP12" s="218"/>
      <c r="BQ12" s="223">
        <v>6</v>
      </c>
      <c r="BR12" s="224"/>
      <c r="BS12" s="783"/>
      <c r="BT12" s="784"/>
      <c r="BU12" s="784"/>
      <c r="BV12" s="784"/>
      <c r="BW12" s="784"/>
      <c r="BX12" s="784"/>
      <c r="BY12" s="784"/>
      <c r="BZ12" s="784"/>
      <c r="CA12" s="784"/>
      <c r="CB12" s="784"/>
      <c r="CC12" s="784"/>
      <c r="CD12" s="784"/>
      <c r="CE12" s="784"/>
      <c r="CF12" s="784"/>
      <c r="CG12" s="785"/>
      <c r="CH12" s="786"/>
      <c r="CI12" s="787"/>
      <c r="CJ12" s="787"/>
      <c r="CK12" s="787"/>
      <c r="CL12" s="788"/>
      <c r="CM12" s="786"/>
      <c r="CN12" s="787"/>
      <c r="CO12" s="787"/>
      <c r="CP12" s="787"/>
      <c r="CQ12" s="788"/>
      <c r="CR12" s="786"/>
      <c r="CS12" s="787"/>
      <c r="CT12" s="787"/>
      <c r="CU12" s="787"/>
      <c r="CV12" s="788"/>
      <c r="CW12" s="786"/>
      <c r="CX12" s="787"/>
      <c r="CY12" s="787"/>
      <c r="CZ12" s="787"/>
      <c r="DA12" s="788"/>
      <c r="DB12" s="786"/>
      <c r="DC12" s="787"/>
      <c r="DD12" s="787"/>
      <c r="DE12" s="787"/>
      <c r="DF12" s="788"/>
      <c r="DG12" s="786"/>
      <c r="DH12" s="787"/>
      <c r="DI12" s="787"/>
      <c r="DJ12" s="787"/>
      <c r="DK12" s="788"/>
      <c r="DL12" s="786"/>
      <c r="DM12" s="787"/>
      <c r="DN12" s="787"/>
      <c r="DO12" s="787"/>
      <c r="DP12" s="788"/>
      <c r="DQ12" s="786"/>
      <c r="DR12" s="787"/>
      <c r="DS12" s="787"/>
      <c r="DT12" s="787"/>
      <c r="DU12" s="788"/>
      <c r="DV12" s="783"/>
      <c r="DW12" s="784"/>
      <c r="DX12" s="784"/>
      <c r="DY12" s="784"/>
      <c r="DZ12" s="789"/>
      <c r="EA12" s="219"/>
    </row>
    <row r="13" spans="1:131" s="220" customFormat="1" ht="26.25" customHeight="1" x14ac:dyDescent="0.15">
      <c r="A13" s="223">
        <v>7</v>
      </c>
      <c r="B13" s="790"/>
      <c r="C13" s="791"/>
      <c r="D13" s="791"/>
      <c r="E13" s="791"/>
      <c r="F13" s="791"/>
      <c r="G13" s="791"/>
      <c r="H13" s="791"/>
      <c r="I13" s="791"/>
      <c r="J13" s="791"/>
      <c r="K13" s="791"/>
      <c r="L13" s="791"/>
      <c r="M13" s="791"/>
      <c r="N13" s="791"/>
      <c r="O13" s="791"/>
      <c r="P13" s="792"/>
      <c r="Q13" s="793"/>
      <c r="R13" s="794"/>
      <c r="S13" s="794"/>
      <c r="T13" s="794"/>
      <c r="U13" s="794"/>
      <c r="V13" s="794"/>
      <c r="W13" s="794"/>
      <c r="X13" s="794"/>
      <c r="Y13" s="794"/>
      <c r="Z13" s="794"/>
      <c r="AA13" s="794"/>
      <c r="AB13" s="794"/>
      <c r="AC13" s="794"/>
      <c r="AD13" s="794"/>
      <c r="AE13" s="795"/>
      <c r="AF13" s="796"/>
      <c r="AG13" s="797"/>
      <c r="AH13" s="797"/>
      <c r="AI13" s="797"/>
      <c r="AJ13" s="798"/>
      <c r="AK13" s="779"/>
      <c r="AL13" s="780"/>
      <c r="AM13" s="780"/>
      <c r="AN13" s="780"/>
      <c r="AO13" s="780"/>
      <c r="AP13" s="780"/>
      <c r="AQ13" s="780"/>
      <c r="AR13" s="780"/>
      <c r="AS13" s="780"/>
      <c r="AT13" s="780"/>
      <c r="AU13" s="781"/>
      <c r="AV13" s="781"/>
      <c r="AW13" s="781"/>
      <c r="AX13" s="781"/>
      <c r="AY13" s="782"/>
      <c r="AZ13" s="217"/>
      <c r="BA13" s="217"/>
      <c r="BB13" s="217"/>
      <c r="BC13" s="217"/>
      <c r="BD13" s="217"/>
      <c r="BE13" s="218"/>
      <c r="BF13" s="218"/>
      <c r="BG13" s="218"/>
      <c r="BH13" s="218"/>
      <c r="BI13" s="218"/>
      <c r="BJ13" s="218"/>
      <c r="BK13" s="218"/>
      <c r="BL13" s="218"/>
      <c r="BM13" s="218"/>
      <c r="BN13" s="218"/>
      <c r="BO13" s="218"/>
      <c r="BP13" s="218"/>
      <c r="BQ13" s="223">
        <v>7</v>
      </c>
      <c r="BR13" s="224"/>
      <c r="BS13" s="783"/>
      <c r="BT13" s="784"/>
      <c r="BU13" s="784"/>
      <c r="BV13" s="784"/>
      <c r="BW13" s="784"/>
      <c r="BX13" s="784"/>
      <c r="BY13" s="784"/>
      <c r="BZ13" s="784"/>
      <c r="CA13" s="784"/>
      <c r="CB13" s="784"/>
      <c r="CC13" s="784"/>
      <c r="CD13" s="784"/>
      <c r="CE13" s="784"/>
      <c r="CF13" s="784"/>
      <c r="CG13" s="785"/>
      <c r="CH13" s="786"/>
      <c r="CI13" s="787"/>
      <c r="CJ13" s="787"/>
      <c r="CK13" s="787"/>
      <c r="CL13" s="788"/>
      <c r="CM13" s="786"/>
      <c r="CN13" s="787"/>
      <c r="CO13" s="787"/>
      <c r="CP13" s="787"/>
      <c r="CQ13" s="788"/>
      <c r="CR13" s="786"/>
      <c r="CS13" s="787"/>
      <c r="CT13" s="787"/>
      <c r="CU13" s="787"/>
      <c r="CV13" s="788"/>
      <c r="CW13" s="786"/>
      <c r="CX13" s="787"/>
      <c r="CY13" s="787"/>
      <c r="CZ13" s="787"/>
      <c r="DA13" s="788"/>
      <c r="DB13" s="786"/>
      <c r="DC13" s="787"/>
      <c r="DD13" s="787"/>
      <c r="DE13" s="787"/>
      <c r="DF13" s="788"/>
      <c r="DG13" s="786"/>
      <c r="DH13" s="787"/>
      <c r="DI13" s="787"/>
      <c r="DJ13" s="787"/>
      <c r="DK13" s="788"/>
      <c r="DL13" s="786"/>
      <c r="DM13" s="787"/>
      <c r="DN13" s="787"/>
      <c r="DO13" s="787"/>
      <c r="DP13" s="788"/>
      <c r="DQ13" s="786"/>
      <c r="DR13" s="787"/>
      <c r="DS13" s="787"/>
      <c r="DT13" s="787"/>
      <c r="DU13" s="788"/>
      <c r="DV13" s="783"/>
      <c r="DW13" s="784"/>
      <c r="DX13" s="784"/>
      <c r="DY13" s="784"/>
      <c r="DZ13" s="789"/>
      <c r="EA13" s="219"/>
    </row>
    <row r="14" spans="1:131" s="220" customFormat="1" ht="26.25" customHeight="1" x14ac:dyDescent="0.15">
      <c r="A14" s="223">
        <v>8</v>
      </c>
      <c r="B14" s="790"/>
      <c r="C14" s="791"/>
      <c r="D14" s="791"/>
      <c r="E14" s="791"/>
      <c r="F14" s="791"/>
      <c r="G14" s="791"/>
      <c r="H14" s="791"/>
      <c r="I14" s="791"/>
      <c r="J14" s="791"/>
      <c r="K14" s="791"/>
      <c r="L14" s="791"/>
      <c r="M14" s="791"/>
      <c r="N14" s="791"/>
      <c r="O14" s="791"/>
      <c r="P14" s="792"/>
      <c r="Q14" s="793"/>
      <c r="R14" s="794"/>
      <c r="S14" s="794"/>
      <c r="T14" s="794"/>
      <c r="U14" s="794"/>
      <c r="V14" s="794"/>
      <c r="W14" s="794"/>
      <c r="X14" s="794"/>
      <c r="Y14" s="794"/>
      <c r="Z14" s="794"/>
      <c r="AA14" s="794"/>
      <c r="AB14" s="794"/>
      <c r="AC14" s="794"/>
      <c r="AD14" s="794"/>
      <c r="AE14" s="795"/>
      <c r="AF14" s="796"/>
      <c r="AG14" s="797"/>
      <c r="AH14" s="797"/>
      <c r="AI14" s="797"/>
      <c r="AJ14" s="798"/>
      <c r="AK14" s="779"/>
      <c r="AL14" s="780"/>
      <c r="AM14" s="780"/>
      <c r="AN14" s="780"/>
      <c r="AO14" s="780"/>
      <c r="AP14" s="780"/>
      <c r="AQ14" s="780"/>
      <c r="AR14" s="780"/>
      <c r="AS14" s="780"/>
      <c r="AT14" s="780"/>
      <c r="AU14" s="781"/>
      <c r="AV14" s="781"/>
      <c r="AW14" s="781"/>
      <c r="AX14" s="781"/>
      <c r="AY14" s="782"/>
      <c r="AZ14" s="217"/>
      <c r="BA14" s="217"/>
      <c r="BB14" s="217"/>
      <c r="BC14" s="217"/>
      <c r="BD14" s="217"/>
      <c r="BE14" s="218"/>
      <c r="BF14" s="218"/>
      <c r="BG14" s="218"/>
      <c r="BH14" s="218"/>
      <c r="BI14" s="218"/>
      <c r="BJ14" s="218"/>
      <c r="BK14" s="218"/>
      <c r="BL14" s="218"/>
      <c r="BM14" s="218"/>
      <c r="BN14" s="218"/>
      <c r="BO14" s="218"/>
      <c r="BP14" s="218"/>
      <c r="BQ14" s="223">
        <v>8</v>
      </c>
      <c r="BR14" s="224"/>
      <c r="BS14" s="783"/>
      <c r="BT14" s="784"/>
      <c r="BU14" s="784"/>
      <c r="BV14" s="784"/>
      <c r="BW14" s="784"/>
      <c r="BX14" s="784"/>
      <c r="BY14" s="784"/>
      <c r="BZ14" s="784"/>
      <c r="CA14" s="784"/>
      <c r="CB14" s="784"/>
      <c r="CC14" s="784"/>
      <c r="CD14" s="784"/>
      <c r="CE14" s="784"/>
      <c r="CF14" s="784"/>
      <c r="CG14" s="785"/>
      <c r="CH14" s="786"/>
      <c r="CI14" s="787"/>
      <c r="CJ14" s="787"/>
      <c r="CK14" s="787"/>
      <c r="CL14" s="788"/>
      <c r="CM14" s="786"/>
      <c r="CN14" s="787"/>
      <c r="CO14" s="787"/>
      <c r="CP14" s="787"/>
      <c r="CQ14" s="788"/>
      <c r="CR14" s="786"/>
      <c r="CS14" s="787"/>
      <c r="CT14" s="787"/>
      <c r="CU14" s="787"/>
      <c r="CV14" s="788"/>
      <c r="CW14" s="786"/>
      <c r="CX14" s="787"/>
      <c r="CY14" s="787"/>
      <c r="CZ14" s="787"/>
      <c r="DA14" s="788"/>
      <c r="DB14" s="786"/>
      <c r="DC14" s="787"/>
      <c r="DD14" s="787"/>
      <c r="DE14" s="787"/>
      <c r="DF14" s="788"/>
      <c r="DG14" s="786"/>
      <c r="DH14" s="787"/>
      <c r="DI14" s="787"/>
      <c r="DJ14" s="787"/>
      <c r="DK14" s="788"/>
      <c r="DL14" s="786"/>
      <c r="DM14" s="787"/>
      <c r="DN14" s="787"/>
      <c r="DO14" s="787"/>
      <c r="DP14" s="788"/>
      <c r="DQ14" s="786"/>
      <c r="DR14" s="787"/>
      <c r="DS14" s="787"/>
      <c r="DT14" s="787"/>
      <c r="DU14" s="788"/>
      <c r="DV14" s="783"/>
      <c r="DW14" s="784"/>
      <c r="DX14" s="784"/>
      <c r="DY14" s="784"/>
      <c r="DZ14" s="789"/>
      <c r="EA14" s="219"/>
    </row>
    <row r="15" spans="1:131" s="220" customFormat="1" ht="26.25" customHeight="1" x14ac:dyDescent="0.15">
      <c r="A15" s="223">
        <v>9</v>
      </c>
      <c r="B15" s="790"/>
      <c r="C15" s="791"/>
      <c r="D15" s="791"/>
      <c r="E15" s="791"/>
      <c r="F15" s="791"/>
      <c r="G15" s="791"/>
      <c r="H15" s="791"/>
      <c r="I15" s="791"/>
      <c r="J15" s="791"/>
      <c r="K15" s="791"/>
      <c r="L15" s="791"/>
      <c r="M15" s="791"/>
      <c r="N15" s="791"/>
      <c r="O15" s="791"/>
      <c r="P15" s="792"/>
      <c r="Q15" s="793"/>
      <c r="R15" s="794"/>
      <c r="S15" s="794"/>
      <c r="T15" s="794"/>
      <c r="U15" s="794"/>
      <c r="V15" s="794"/>
      <c r="W15" s="794"/>
      <c r="X15" s="794"/>
      <c r="Y15" s="794"/>
      <c r="Z15" s="794"/>
      <c r="AA15" s="794"/>
      <c r="AB15" s="794"/>
      <c r="AC15" s="794"/>
      <c r="AD15" s="794"/>
      <c r="AE15" s="795"/>
      <c r="AF15" s="796"/>
      <c r="AG15" s="797"/>
      <c r="AH15" s="797"/>
      <c r="AI15" s="797"/>
      <c r="AJ15" s="798"/>
      <c r="AK15" s="779"/>
      <c r="AL15" s="780"/>
      <c r="AM15" s="780"/>
      <c r="AN15" s="780"/>
      <c r="AO15" s="780"/>
      <c r="AP15" s="780"/>
      <c r="AQ15" s="780"/>
      <c r="AR15" s="780"/>
      <c r="AS15" s="780"/>
      <c r="AT15" s="780"/>
      <c r="AU15" s="781"/>
      <c r="AV15" s="781"/>
      <c r="AW15" s="781"/>
      <c r="AX15" s="781"/>
      <c r="AY15" s="782"/>
      <c r="AZ15" s="217"/>
      <c r="BA15" s="217"/>
      <c r="BB15" s="217"/>
      <c r="BC15" s="217"/>
      <c r="BD15" s="217"/>
      <c r="BE15" s="218"/>
      <c r="BF15" s="218"/>
      <c r="BG15" s="218"/>
      <c r="BH15" s="218"/>
      <c r="BI15" s="218"/>
      <c r="BJ15" s="218"/>
      <c r="BK15" s="218"/>
      <c r="BL15" s="218"/>
      <c r="BM15" s="218"/>
      <c r="BN15" s="218"/>
      <c r="BO15" s="218"/>
      <c r="BP15" s="218"/>
      <c r="BQ15" s="223">
        <v>9</v>
      </c>
      <c r="BR15" s="224"/>
      <c r="BS15" s="783"/>
      <c r="BT15" s="784"/>
      <c r="BU15" s="784"/>
      <c r="BV15" s="784"/>
      <c r="BW15" s="784"/>
      <c r="BX15" s="784"/>
      <c r="BY15" s="784"/>
      <c r="BZ15" s="784"/>
      <c r="CA15" s="784"/>
      <c r="CB15" s="784"/>
      <c r="CC15" s="784"/>
      <c r="CD15" s="784"/>
      <c r="CE15" s="784"/>
      <c r="CF15" s="784"/>
      <c r="CG15" s="785"/>
      <c r="CH15" s="786"/>
      <c r="CI15" s="787"/>
      <c r="CJ15" s="787"/>
      <c r="CK15" s="787"/>
      <c r="CL15" s="788"/>
      <c r="CM15" s="786"/>
      <c r="CN15" s="787"/>
      <c r="CO15" s="787"/>
      <c r="CP15" s="787"/>
      <c r="CQ15" s="788"/>
      <c r="CR15" s="786"/>
      <c r="CS15" s="787"/>
      <c r="CT15" s="787"/>
      <c r="CU15" s="787"/>
      <c r="CV15" s="788"/>
      <c r="CW15" s="786"/>
      <c r="CX15" s="787"/>
      <c r="CY15" s="787"/>
      <c r="CZ15" s="787"/>
      <c r="DA15" s="788"/>
      <c r="DB15" s="786"/>
      <c r="DC15" s="787"/>
      <c r="DD15" s="787"/>
      <c r="DE15" s="787"/>
      <c r="DF15" s="788"/>
      <c r="DG15" s="786"/>
      <c r="DH15" s="787"/>
      <c r="DI15" s="787"/>
      <c r="DJ15" s="787"/>
      <c r="DK15" s="788"/>
      <c r="DL15" s="786"/>
      <c r="DM15" s="787"/>
      <c r="DN15" s="787"/>
      <c r="DO15" s="787"/>
      <c r="DP15" s="788"/>
      <c r="DQ15" s="786"/>
      <c r="DR15" s="787"/>
      <c r="DS15" s="787"/>
      <c r="DT15" s="787"/>
      <c r="DU15" s="788"/>
      <c r="DV15" s="783"/>
      <c r="DW15" s="784"/>
      <c r="DX15" s="784"/>
      <c r="DY15" s="784"/>
      <c r="DZ15" s="789"/>
      <c r="EA15" s="219"/>
    </row>
    <row r="16" spans="1:131" s="220" customFormat="1" ht="26.25" customHeight="1" x14ac:dyDescent="0.15">
      <c r="A16" s="223">
        <v>10</v>
      </c>
      <c r="B16" s="790"/>
      <c r="C16" s="791"/>
      <c r="D16" s="791"/>
      <c r="E16" s="791"/>
      <c r="F16" s="791"/>
      <c r="G16" s="791"/>
      <c r="H16" s="791"/>
      <c r="I16" s="791"/>
      <c r="J16" s="791"/>
      <c r="K16" s="791"/>
      <c r="L16" s="791"/>
      <c r="M16" s="791"/>
      <c r="N16" s="791"/>
      <c r="O16" s="791"/>
      <c r="P16" s="792"/>
      <c r="Q16" s="793"/>
      <c r="R16" s="794"/>
      <c r="S16" s="794"/>
      <c r="T16" s="794"/>
      <c r="U16" s="794"/>
      <c r="V16" s="794"/>
      <c r="W16" s="794"/>
      <c r="X16" s="794"/>
      <c r="Y16" s="794"/>
      <c r="Z16" s="794"/>
      <c r="AA16" s="794"/>
      <c r="AB16" s="794"/>
      <c r="AC16" s="794"/>
      <c r="AD16" s="794"/>
      <c r="AE16" s="795"/>
      <c r="AF16" s="796"/>
      <c r="AG16" s="797"/>
      <c r="AH16" s="797"/>
      <c r="AI16" s="797"/>
      <c r="AJ16" s="798"/>
      <c r="AK16" s="779"/>
      <c r="AL16" s="780"/>
      <c r="AM16" s="780"/>
      <c r="AN16" s="780"/>
      <c r="AO16" s="780"/>
      <c r="AP16" s="780"/>
      <c r="AQ16" s="780"/>
      <c r="AR16" s="780"/>
      <c r="AS16" s="780"/>
      <c r="AT16" s="780"/>
      <c r="AU16" s="781"/>
      <c r="AV16" s="781"/>
      <c r="AW16" s="781"/>
      <c r="AX16" s="781"/>
      <c r="AY16" s="782"/>
      <c r="AZ16" s="217"/>
      <c r="BA16" s="217"/>
      <c r="BB16" s="217"/>
      <c r="BC16" s="217"/>
      <c r="BD16" s="217"/>
      <c r="BE16" s="218"/>
      <c r="BF16" s="218"/>
      <c r="BG16" s="218"/>
      <c r="BH16" s="218"/>
      <c r="BI16" s="218"/>
      <c r="BJ16" s="218"/>
      <c r="BK16" s="218"/>
      <c r="BL16" s="218"/>
      <c r="BM16" s="218"/>
      <c r="BN16" s="218"/>
      <c r="BO16" s="218"/>
      <c r="BP16" s="218"/>
      <c r="BQ16" s="223">
        <v>10</v>
      </c>
      <c r="BR16" s="224"/>
      <c r="BS16" s="783"/>
      <c r="BT16" s="784"/>
      <c r="BU16" s="784"/>
      <c r="BV16" s="784"/>
      <c r="BW16" s="784"/>
      <c r="BX16" s="784"/>
      <c r="BY16" s="784"/>
      <c r="BZ16" s="784"/>
      <c r="CA16" s="784"/>
      <c r="CB16" s="784"/>
      <c r="CC16" s="784"/>
      <c r="CD16" s="784"/>
      <c r="CE16" s="784"/>
      <c r="CF16" s="784"/>
      <c r="CG16" s="785"/>
      <c r="CH16" s="786"/>
      <c r="CI16" s="787"/>
      <c r="CJ16" s="787"/>
      <c r="CK16" s="787"/>
      <c r="CL16" s="788"/>
      <c r="CM16" s="786"/>
      <c r="CN16" s="787"/>
      <c r="CO16" s="787"/>
      <c r="CP16" s="787"/>
      <c r="CQ16" s="788"/>
      <c r="CR16" s="786"/>
      <c r="CS16" s="787"/>
      <c r="CT16" s="787"/>
      <c r="CU16" s="787"/>
      <c r="CV16" s="788"/>
      <c r="CW16" s="786"/>
      <c r="CX16" s="787"/>
      <c r="CY16" s="787"/>
      <c r="CZ16" s="787"/>
      <c r="DA16" s="788"/>
      <c r="DB16" s="786"/>
      <c r="DC16" s="787"/>
      <c r="DD16" s="787"/>
      <c r="DE16" s="787"/>
      <c r="DF16" s="788"/>
      <c r="DG16" s="786"/>
      <c r="DH16" s="787"/>
      <c r="DI16" s="787"/>
      <c r="DJ16" s="787"/>
      <c r="DK16" s="788"/>
      <c r="DL16" s="786"/>
      <c r="DM16" s="787"/>
      <c r="DN16" s="787"/>
      <c r="DO16" s="787"/>
      <c r="DP16" s="788"/>
      <c r="DQ16" s="786"/>
      <c r="DR16" s="787"/>
      <c r="DS16" s="787"/>
      <c r="DT16" s="787"/>
      <c r="DU16" s="788"/>
      <c r="DV16" s="783"/>
      <c r="DW16" s="784"/>
      <c r="DX16" s="784"/>
      <c r="DY16" s="784"/>
      <c r="DZ16" s="789"/>
      <c r="EA16" s="219"/>
    </row>
    <row r="17" spans="1:131" s="220" customFormat="1" ht="26.25" customHeight="1" x14ac:dyDescent="0.15">
      <c r="A17" s="223">
        <v>11</v>
      </c>
      <c r="B17" s="790"/>
      <c r="C17" s="791"/>
      <c r="D17" s="791"/>
      <c r="E17" s="791"/>
      <c r="F17" s="791"/>
      <c r="G17" s="791"/>
      <c r="H17" s="791"/>
      <c r="I17" s="791"/>
      <c r="J17" s="791"/>
      <c r="K17" s="791"/>
      <c r="L17" s="791"/>
      <c r="M17" s="791"/>
      <c r="N17" s="791"/>
      <c r="O17" s="791"/>
      <c r="P17" s="792"/>
      <c r="Q17" s="793"/>
      <c r="R17" s="794"/>
      <c r="S17" s="794"/>
      <c r="T17" s="794"/>
      <c r="U17" s="794"/>
      <c r="V17" s="794"/>
      <c r="W17" s="794"/>
      <c r="X17" s="794"/>
      <c r="Y17" s="794"/>
      <c r="Z17" s="794"/>
      <c r="AA17" s="794"/>
      <c r="AB17" s="794"/>
      <c r="AC17" s="794"/>
      <c r="AD17" s="794"/>
      <c r="AE17" s="795"/>
      <c r="AF17" s="796"/>
      <c r="AG17" s="797"/>
      <c r="AH17" s="797"/>
      <c r="AI17" s="797"/>
      <c r="AJ17" s="798"/>
      <c r="AK17" s="779"/>
      <c r="AL17" s="780"/>
      <c r="AM17" s="780"/>
      <c r="AN17" s="780"/>
      <c r="AO17" s="780"/>
      <c r="AP17" s="780"/>
      <c r="AQ17" s="780"/>
      <c r="AR17" s="780"/>
      <c r="AS17" s="780"/>
      <c r="AT17" s="780"/>
      <c r="AU17" s="781"/>
      <c r="AV17" s="781"/>
      <c r="AW17" s="781"/>
      <c r="AX17" s="781"/>
      <c r="AY17" s="782"/>
      <c r="AZ17" s="217"/>
      <c r="BA17" s="217"/>
      <c r="BB17" s="217"/>
      <c r="BC17" s="217"/>
      <c r="BD17" s="217"/>
      <c r="BE17" s="218"/>
      <c r="BF17" s="218"/>
      <c r="BG17" s="218"/>
      <c r="BH17" s="218"/>
      <c r="BI17" s="218"/>
      <c r="BJ17" s="218"/>
      <c r="BK17" s="218"/>
      <c r="BL17" s="218"/>
      <c r="BM17" s="218"/>
      <c r="BN17" s="218"/>
      <c r="BO17" s="218"/>
      <c r="BP17" s="218"/>
      <c r="BQ17" s="223">
        <v>11</v>
      </c>
      <c r="BR17" s="224"/>
      <c r="BS17" s="783"/>
      <c r="BT17" s="784"/>
      <c r="BU17" s="784"/>
      <c r="BV17" s="784"/>
      <c r="BW17" s="784"/>
      <c r="BX17" s="784"/>
      <c r="BY17" s="784"/>
      <c r="BZ17" s="784"/>
      <c r="CA17" s="784"/>
      <c r="CB17" s="784"/>
      <c r="CC17" s="784"/>
      <c r="CD17" s="784"/>
      <c r="CE17" s="784"/>
      <c r="CF17" s="784"/>
      <c r="CG17" s="785"/>
      <c r="CH17" s="786"/>
      <c r="CI17" s="787"/>
      <c r="CJ17" s="787"/>
      <c r="CK17" s="787"/>
      <c r="CL17" s="788"/>
      <c r="CM17" s="786"/>
      <c r="CN17" s="787"/>
      <c r="CO17" s="787"/>
      <c r="CP17" s="787"/>
      <c r="CQ17" s="788"/>
      <c r="CR17" s="786"/>
      <c r="CS17" s="787"/>
      <c r="CT17" s="787"/>
      <c r="CU17" s="787"/>
      <c r="CV17" s="788"/>
      <c r="CW17" s="786"/>
      <c r="CX17" s="787"/>
      <c r="CY17" s="787"/>
      <c r="CZ17" s="787"/>
      <c r="DA17" s="788"/>
      <c r="DB17" s="786"/>
      <c r="DC17" s="787"/>
      <c r="DD17" s="787"/>
      <c r="DE17" s="787"/>
      <c r="DF17" s="788"/>
      <c r="DG17" s="786"/>
      <c r="DH17" s="787"/>
      <c r="DI17" s="787"/>
      <c r="DJ17" s="787"/>
      <c r="DK17" s="788"/>
      <c r="DL17" s="786"/>
      <c r="DM17" s="787"/>
      <c r="DN17" s="787"/>
      <c r="DO17" s="787"/>
      <c r="DP17" s="788"/>
      <c r="DQ17" s="786"/>
      <c r="DR17" s="787"/>
      <c r="DS17" s="787"/>
      <c r="DT17" s="787"/>
      <c r="DU17" s="788"/>
      <c r="DV17" s="783"/>
      <c r="DW17" s="784"/>
      <c r="DX17" s="784"/>
      <c r="DY17" s="784"/>
      <c r="DZ17" s="789"/>
      <c r="EA17" s="219"/>
    </row>
    <row r="18" spans="1:131" s="220" customFormat="1" ht="26.25" customHeight="1" x14ac:dyDescent="0.15">
      <c r="A18" s="223">
        <v>12</v>
      </c>
      <c r="B18" s="790"/>
      <c r="C18" s="791"/>
      <c r="D18" s="791"/>
      <c r="E18" s="791"/>
      <c r="F18" s="791"/>
      <c r="G18" s="791"/>
      <c r="H18" s="791"/>
      <c r="I18" s="791"/>
      <c r="J18" s="791"/>
      <c r="K18" s="791"/>
      <c r="L18" s="791"/>
      <c r="M18" s="791"/>
      <c r="N18" s="791"/>
      <c r="O18" s="791"/>
      <c r="P18" s="792"/>
      <c r="Q18" s="793"/>
      <c r="R18" s="794"/>
      <c r="S18" s="794"/>
      <c r="T18" s="794"/>
      <c r="U18" s="794"/>
      <c r="V18" s="794"/>
      <c r="W18" s="794"/>
      <c r="X18" s="794"/>
      <c r="Y18" s="794"/>
      <c r="Z18" s="794"/>
      <c r="AA18" s="794"/>
      <c r="AB18" s="794"/>
      <c r="AC18" s="794"/>
      <c r="AD18" s="794"/>
      <c r="AE18" s="795"/>
      <c r="AF18" s="796"/>
      <c r="AG18" s="797"/>
      <c r="AH18" s="797"/>
      <c r="AI18" s="797"/>
      <c r="AJ18" s="798"/>
      <c r="AK18" s="779"/>
      <c r="AL18" s="780"/>
      <c r="AM18" s="780"/>
      <c r="AN18" s="780"/>
      <c r="AO18" s="780"/>
      <c r="AP18" s="780"/>
      <c r="AQ18" s="780"/>
      <c r="AR18" s="780"/>
      <c r="AS18" s="780"/>
      <c r="AT18" s="780"/>
      <c r="AU18" s="781"/>
      <c r="AV18" s="781"/>
      <c r="AW18" s="781"/>
      <c r="AX18" s="781"/>
      <c r="AY18" s="782"/>
      <c r="AZ18" s="217"/>
      <c r="BA18" s="217"/>
      <c r="BB18" s="217"/>
      <c r="BC18" s="217"/>
      <c r="BD18" s="217"/>
      <c r="BE18" s="218"/>
      <c r="BF18" s="218"/>
      <c r="BG18" s="218"/>
      <c r="BH18" s="218"/>
      <c r="BI18" s="218"/>
      <c r="BJ18" s="218"/>
      <c r="BK18" s="218"/>
      <c r="BL18" s="218"/>
      <c r="BM18" s="218"/>
      <c r="BN18" s="218"/>
      <c r="BO18" s="218"/>
      <c r="BP18" s="218"/>
      <c r="BQ18" s="223">
        <v>12</v>
      </c>
      <c r="BR18" s="224"/>
      <c r="BS18" s="783"/>
      <c r="BT18" s="784"/>
      <c r="BU18" s="784"/>
      <c r="BV18" s="784"/>
      <c r="BW18" s="784"/>
      <c r="BX18" s="784"/>
      <c r="BY18" s="784"/>
      <c r="BZ18" s="784"/>
      <c r="CA18" s="784"/>
      <c r="CB18" s="784"/>
      <c r="CC18" s="784"/>
      <c r="CD18" s="784"/>
      <c r="CE18" s="784"/>
      <c r="CF18" s="784"/>
      <c r="CG18" s="785"/>
      <c r="CH18" s="786"/>
      <c r="CI18" s="787"/>
      <c r="CJ18" s="787"/>
      <c r="CK18" s="787"/>
      <c r="CL18" s="788"/>
      <c r="CM18" s="786"/>
      <c r="CN18" s="787"/>
      <c r="CO18" s="787"/>
      <c r="CP18" s="787"/>
      <c r="CQ18" s="788"/>
      <c r="CR18" s="786"/>
      <c r="CS18" s="787"/>
      <c r="CT18" s="787"/>
      <c r="CU18" s="787"/>
      <c r="CV18" s="788"/>
      <c r="CW18" s="786"/>
      <c r="CX18" s="787"/>
      <c r="CY18" s="787"/>
      <c r="CZ18" s="787"/>
      <c r="DA18" s="788"/>
      <c r="DB18" s="786"/>
      <c r="DC18" s="787"/>
      <c r="DD18" s="787"/>
      <c r="DE18" s="787"/>
      <c r="DF18" s="788"/>
      <c r="DG18" s="786"/>
      <c r="DH18" s="787"/>
      <c r="DI18" s="787"/>
      <c r="DJ18" s="787"/>
      <c r="DK18" s="788"/>
      <c r="DL18" s="786"/>
      <c r="DM18" s="787"/>
      <c r="DN18" s="787"/>
      <c r="DO18" s="787"/>
      <c r="DP18" s="788"/>
      <c r="DQ18" s="786"/>
      <c r="DR18" s="787"/>
      <c r="DS18" s="787"/>
      <c r="DT18" s="787"/>
      <c r="DU18" s="788"/>
      <c r="DV18" s="783"/>
      <c r="DW18" s="784"/>
      <c r="DX18" s="784"/>
      <c r="DY18" s="784"/>
      <c r="DZ18" s="789"/>
      <c r="EA18" s="219"/>
    </row>
    <row r="19" spans="1:131" s="220" customFormat="1" ht="26.25" customHeight="1" x14ac:dyDescent="0.15">
      <c r="A19" s="223">
        <v>13</v>
      </c>
      <c r="B19" s="790"/>
      <c r="C19" s="791"/>
      <c r="D19" s="791"/>
      <c r="E19" s="791"/>
      <c r="F19" s="791"/>
      <c r="G19" s="791"/>
      <c r="H19" s="791"/>
      <c r="I19" s="791"/>
      <c r="J19" s="791"/>
      <c r="K19" s="791"/>
      <c r="L19" s="791"/>
      <c r="M19" s="791"/>
      <c r="N19" s="791"/>
      <c r="O19" s="791"/>
      <c r="P19" s="792"/>
      <c r="Q19" s="793"/>
      <c r="R19" s="794"/>
      <c r="S19" s="794"/>
      <c r="T19" s="794"/>
      <c r="U19" s="794"/>
      <c r="V19" s="794"/>
      <c r="W19" s="794"/>
      <c r="X19" s="794"/>
      <c r="Y19" s="794"/>
      <c r="Z19" s="794"/>
      <c r="AA19" s="794"/>
      <c r="AB19" s="794"/>
      <c r="AC19" s="794"/>
      <c r="AD19" s="794"/>
      <c r="AE19" s="795"/>
      <c r="AF19" s="796"/>
      <c r="AG19" s="797"/>
      <c r="AH19" s="797"/>
      <c r="AI19" s="797"/>
      <c r="AJ19" s="798"/>
      <c r="AK19" s="779"/>
      <c r="AL19" s="780"/>
      <c r="AM19" s="780"/>
      <c r="AN19" s="780"/>
      <c r="AO19" s="780"/>
      <c r="AP19" s="780"/>
      <c r="AQ19" s="780"/>
      <c r="AR19" s="780"/>
      <c r="AS19" s="780"/>
      <c r="AT19" s="780"/>
      <c r="AU19" s="781"/>
      <c r="AV19" s="781"/>
      <c r="AW19" s="781"/>
      <c r="AX19" s="781"/>
      <c r="AY19" s="782"/>
      <c r="AZ19" s="217"/>
      <c r="BA19" s="217"/>
      <c r="BB19" s="217"/>
      <c r="BC19" s="217"/>
      <c r="BD19" s="217"/>
      <c r="BE19" s="218"/>
      <c r="BF19" s="218"/>
      <c r="BG19" s="218"/>
      <c r="BH19" s="218"/>
      <c r="BI19" s="218"/>
      <c r="BJ19" s="218"/>
      <c r="BK19" s="218"/>
      <c r="BL19" s="218"/>
      <c r="BM19" s="218"/>
      <c r="BN19" s="218"/>
      <c r="BO19" s="218"/>
      <c r="BP19" s="218"/>
      <c r="BQ19" s="223">
        <v>13</v>
      </c>
      <c r="BR19" s="224"/>
      <c r="BS19" s="783"/>
      <c r="BT19" s="784"/>
      <c r="BU19" s="784"/>
      <c r="BV19" s="784"/>
      <c r="BW19" s="784"/>
      <c r="BX19" s="784"/>
      <c r="BY19" s="784"/>
      <c r="BZ19" s="784"/>
      <c r="CA19" s="784"/>
      <c r="CB19" s="784"/>
      <c r="CC19" s="784"/>
      <c r="CD19" s="784"/>
      <c r="CE19" s="784"/>
      <c r="CF19" s="784"/>
      <c r="CG19" s="785"/>
      <c r="CH19" s="786"/>
      <c r="CI19" s="787"/>
      <c r="CJ19" s="787"/>
      <c r="CK19" s="787"/>
      <c r="CL19" s="788"/>
      <c r="CM19" s="786"/>
      <c r="CN19" s="787"/>
      <c r="CO19" s="787"/>
      <c r="CP19" s="787"/>
      <c r="CQ19" s="788"/>
      <c r="CR19" s="786"/>
      <c r="CS19" s="787"/>
      <c r="CT19" s="787"/>
      <c r="CU19" s="787"/>
      <c r="CV19" s="788"/>
      <c r="CW19" s="786"/>
      <c r="CX19" s="787"/>
      <c r="CY19" s="787"/>
      <c r="CZ19" s="787"/>
      <c r="DA19" s="788"/>
      <c r="DB19" s="786"/>
      <c r="DC19" s="787"/>
      <c r="DD19" s="787"/>
      <c r="DE19" s="787"/>
      <c r="DF19" s="788"/>
      <c r="DG19" s="786"/>
      <c r="DH19" s="787"/>
      <c r="DI19" s="787"/>
      <c r="DJ19" s="787"/>
      <c r="DK19" s="788"/>
      <c r="DL19" s="786"/>
      <c r="DM19" s="787"/>
      <c r="DN19" s="787"/>
      <c r="DO19" s="787"/>
      <c r="DP19" s="788"/>
      <c r="DQ19" s="786"/>
      <c r="DR19" s="787"/>
      <c r="DS19" s="787"/>
      <c r="DT19" s="787"/>
      <c r="DU19" s="788"/>
      <c r="DV19" s="783"/>
      <c r="DW19" s="784"/>
      <c r="DX19" s="784"/>
      <c r="DY19" s="784"/>
      <c r="DZ19" s="789"/>
      <c r="EA19" s="219"/>
    </row>
    <row r="20" spans="1:131" s="220" customFormat="1" ht="26.25" customHeight="1" x14ac:dyDescent="0.15">
      <c r="A20" s="223">
        <v>14</v>
      </c>
      <c r="B20" s="790"/>
      <c r="C20" s="791"/>
      <c r="D20" s="791"/>
      <c r="E20" s="791"/>
      <c r="F20" s="791"/>
      <c r="G20" s="791"/>
      <c r="H20" s="791"/>
      <c r="I20" s="791"/>
      <c r="J20" s="791"/>
      <c r="K20" s="791"/>
      <c r="L20" s="791"/>
      <c r="M20" s="791"/>
      <c r="N20" s="791"/>
      <c r="O20" s="791"/>
      <c r="P20" s="792"/>
      <c r="Q20" s="793"/>
      <c r="R20" s="794"/>
      <c r="S20" s="794"/>
      <c r="T20" s="794"/>
      <c r="U20" s="794"/>
      <c r="V20" s="794"/>
      <c r="W20" s="794"/>
      <c r="X20" s="794"/>
      <c r="Y20" s="794"/>
      <c r="Z20" s="794"/>
      <c r="AA20" s="794"/>
      <c r="AB20" s="794"/>
      <c r="AC20" s="794"/>
      <c r="AD20" s="794"/>
      <c r="AE20" s="795"/>
      <c r="AF20" s="796"/>
      <c r="AG20" s="797"/>
      <c r="AH20" s="797"/>
      <c r="AI20" s="797"/>
      <c r="AJ20" s="798"/>
      <c r="AK20" s="779"/>
      <c r="AL20" s="780"/>
      <c r="AM20" s="780"/>
      <c r="AN20" s="780"/>
      <c r="AO20" s="780"/>
      <c r="AP20" s="780"/>
      <c r="AQ20" s="780"/>
      <c r="AR20" s="780"/>
      <c r="AS20" s="780"/>
      <c r="AT20" s="780"/>
      <c r="AU20" s="781"/>
      <c r="AV20" s="781"/>
      <c r="AW20" s="781"/>
      <c r="AX20" s="781"/>
      <c r="AY20" s="782"/>
      <c r="AZ20" s="217"/>
      <c r="BA20" s="217"/>
      <c r="BB20" s="217"/>
      <c r="BC20" s="217"/>
      <c r="BD20" s="217"/>
      <c r="BE20" s="218"/>
      <c r="BF20" s="218"/>
      <c r="BG20" s="218"/>
      <c r="BH20" s="218"/>
      <c r="BI20" s="218"/>
      <c r="BJ20" s="218"/>
      <c r="BK20" s="218"/>
      <c r="BL20" s="218"/>
      <c r="BM20" s="218"/>
      <c r="BN20" s="218"/>
      <c r="BO20" s="218"/>
      <c r="BP20" s="218"/>
      <c r="BQ20" s="223">
        <v>14</v>
      </c>
      <c r="BR20" s="224"/>
      <c r="BS20" s="783"/>
      <c r="BT20" s="784"/>
      <c r="BU20" s="784"/>
      <c r="BV20" s="784"/>
      <c r="BW20" s="784"/>
      <c r="BX20" s="784"/>
      <c r="BY20" s="784"/>
      <c r="BZ20" s="784"/>
      <c r="CA20" s="784"/>
      <c r="CB20" s="784"/>
      <c r="CC20" s="784"/>
      <c r="CD20" s="784"/>
      <c r="CE20" s="784"/>
      <c r="CF20" s="784"/>
      <c r="CG20" s="785"/>
      <c r="CH20" s="786"/>
      <c r="CI20" s="787"/>
      <c r="CJ20" s="787"/>
      <c r="CK20" s="787"/>
      <c r="CL20" s="788"/>
      <c r="CM20" s="786"/>
      <c r="CN20" s="787"/>
      <c r="CO20" s="787"/>
      <c r="CP20" s="787"/>
      <c r="CQ20" s="788"/>
      <c r="CR20" s="786"/>
      <c r="CS20" s="787"/>
      <c r="CT20" s="787"/>
      <c r="CU20" s="787"/>
      <c r="CV20" s="788"/>
      <c r="CW20" s="786"/>
      <c r="CX20" s="787"/>
      <c r="CY20" s="787"/>
      <c r="CZ20" s="787"/>
      <c r="DA20" s="788"/>
      <c r="DB20" s="786"/>
      <c r="DC20" s="787"/>
      <c r="DD20" s="787"/>
      <c r="DE20" s="787"/>
      <c r="DF20" s="788"/>
      <c r="DG20" s="786"/>
      <c r="DH20" s="787"/>
      <c r="DI20" s="787"/>
      <c r="DJ20" s="787"/>
      <c r="DK20" s="788"/>
      <c r="DL20" s="786"/>
      <c r="DM20" s="787"/>
      <c r="DN20" s="787"/>
      <c r="DO20" s="787"/>
      <c r="DP20" s="788"/>
      <c r="DQ20" s="786"/>
      <c r="DR20" s="787"/>
      <c r="DS20" s="787"/>
      <c r="DT20" s="787"/>
      <c r="DU20" s="788"/>
      <c r="DV20" s="783"/>
      <c r="DW20" s="784"/>
      <c r="DX20" s="784"/>
      <c r="DY20" s="784"/>
      <c r="DZ20" s="789"/>
      <c r="EA20" s="219"/>
    </row>
    <row r="21" spans="1:131" s="220" customFormat="1" ht="26.25" customHeight="1" thickBot="1" x14ac:dyDescent="0.2">
      <c r="A21" s="223">
        <v>15</v>
      </c>
      <c r="B21" s="790"/>
      <c r="C21" s="791"/>
      <c r="D21" s="791"/>
      <c r="E21" s="791"/>
      <c r="F21" s="791"/>
      <c r="G21" s="791"/>
      <c r="H21" s="791"/>
      <c r="I21" s="791"/>
      <c r="J21" s="791"/>
      <c r="K21" s="791"/>
      <c r="L21" s="791"/>
      <c r="M21" s="791"/>
      <c r="N21" s="791"/>
      <c r="O21" s="791"/>
      <c r="P21" s="792"/>
      <c r="Q21" s="793"/>
      <c r="R21" s="794"/>
      <c r="S21" s="794"/>
      <c r="T21" s="794"/>
      <c r="U21" s="794"/>
      <c r="V21" s="794"/>
      <c r="W21" s="794"/>
      <c r="X21" s="794"/>
      <c r="Y21" s="794"/>
      <c r="Z21" s="794"/>
      <c r="AA21" s="794"/>
      <c r="AB21" s="794"/>
      <c r="AC21" s="794"/>
      <c r="AD21" s="794"/>
      <c r="AE21" s="795"/>
      <c r="AF21" s="796"/>
      <c r="AG21" s="797"/>
      <c r="AH21" s="797"/>
      <c r="AI21" s="797"/>
      <c r="AJ21" s="798"/>
      <c r="AK21" s="779"/>
      <c r="AL21" s="780"/>
      <c r="AM21" s="780"/>
      <c r="AN21" s="780"/>
      <c r="AO21" s="780"/>
      <c r="AP21" s="780"/>
      <c r="AQ21" s="780"/>
      <c r="AR21" s="780"/>
      <c r="AS21" s="780"/>
      <c r="AT21" s="780"/>
      <c r="AU21" s="781"/>
      <c r="AV21" s="781"/>
      <c r="AW21" s="781"/>
      <c r="AX21" s="781"/>
      <c r="AY21" s="782"/>
      <c r="AZ21" s="217"/>
      <c r="BA21" s="217"/>
      <c r="BB21" s="217"/>
      <c r="BC21" s="217"/>
      <c r="BD21" s="217"/>
      <c r="BE21" s="218"/>
      <c r="BF21" s="218"/>
      <c r="BG21" s="218"/>
      <c r="BH21" s="218"/>
      <c r="BI21" s="218"/>
      <c r="BJ21" s="218"/>
      <c r="BK21" s="218"/>
      <c r="BL21" s="218"/>
      <c r="BM21" s="218"/>
      <c r="BN21" s="218"/>
      <c r="BO21" s="218"/>
      <c r="BP21" s="218"/>
      <c r="BQ21" s="223">
        <v>15</v>
      </c>
      <c r="BR21" s="224"/>
      <c r="BS21" s="783"/>
      <c r="BT21" s="784"/>
      <c r="BU21" s="784"/>
      <c r="BV21" s="784"/>
      <c r="BW21" s="784"/>
      <c r="BX21" s="784"/>
      <c r="BY21" s="784"/>
      <c r="BZ21" s="784"/>
      <c r="CA21" s="784"/>
      <c r="CB21" s="784"/>
      <c r="CC21" s="784"/>
      <c r="CD21" s="784"/>
      <c r="CE21" s="784"/>
      <c r="CF21" s="784"/>
      <c r="CG21" s="785"/>
      <c r="CH21" s="786"/>
      <c r="CI21" s="787"/>
      <c r="CJ21" s="787"/>
      <c r="CK21" s="787"/>
      <c r="CL21" s="788"/>
      <c r="CM21" s="786"/>
      <c r="CN21" s="787"/>
      <c r="CO21" s="787"/>
      <c r="CP21" s="787"/>
      <c r="CQ21" s="788"/>
      <c r="CR21" s="786"/>
      <c r="CS21" s="787"/>
      <c r="CT21" s="787"/>
      <c r="CU21" s="787"/>
      <c r="CV21" s="788"/>
      <c r="CW21" s="786"/>
      <c r="CX21" s="787"/>
      <c r="CY21" s="787"/>
      <c r="CZ21" s="787"/>
      <c r="DA21" s="788"/>
      <c r="DB21" s="786"/>
      <c r="DC21" s="787"/>
      <c r="DD21" s="787"/>
      <c r="DE21" s="787"/>
      <c r="DF21" s="788"/>
      <c r="DG21" s="786"/>
      <c r="DH21" s="787"/>
      <c r="DI21" s="787"/>
      <c r="DJ21" s="787"/>
      <c r="DK21" s="788"/>
      <c r="DL21" s="786"/>
      <c r="DM21" s="787"/>
      <c r="DN21" s="787"/>
      <c r="DO21" s="787"/>
      <c r="DP21" s="788"/>
      <c r="DQ21" s="786"/>
      <c r="DR21" s="787"/>
      <c r="DS21" s="787"/>
      <c r="DT21" s="787"/>
      <c r="DU21" s="788"/>
      <c r="DV21" s="783"/>
      <c r="DW21" s="784"/>
      <c r="DX21" s="784"/>
      <c r="DY21" s="784"/>
      <c r="DZ21" s="789"/>
      <c r="EA21" s="219"/>
    </row>
    <row r="22" spans="1:131" s="220" customFormat="1" ht="26.25" customHeight="1" x14ac:dyDescent="0.15">
      <c r="A22" s="223">
        <v>16</v>
      </c>
      <c r="B22" s="790"/>
      <c r="C22" s="791"/>
      <c r="D22" s="791"/>
      <c r="E22" s="791"/>
      <c r="F22" s="791"/>
      <c r="G22" s="791"/>
      <c r="H22" s="791"/>
      <c r="I22" s="791"/>
      <c r="J22" s="791"/>
      <c r="K22" s="791"/>
      <c r="L22" s="791"/>
      <c r="M22" s="791"/>
      <c r="N22" s="791"/>
      <c r="O22" s="791"/>
      <c r="P22" s="792"/>
      <c r="Q22" s="809"/>
      <c r="R22" s="810"/>
      <c r="S22" s="810"/>
      <c r="T22" s="810"/>
      <c r="U22" s="810"/>
      <c r="V22" s="810"/>
      <c r="W22" s="810"/>
      <c r="X22" s="810"/>
      <c r="Y22" s="810"/>
      <c r="Z22" s="810"/>
      <c r="AA22" s="810"/>
      <c r="AB22" s="810"/>
      <c r="AC22" s="810"/>
      <c r="AD22" s="810"/>
      <c r="AE22" s="811"/>
      <c r="AF22" s="796"/>
      <c r="AG22" s="797"/>
      <c r="AH22" s="797"/>
      <c r="AI22" s="797"/>
      <c r="AJ22" s="798"/>
      <c r="AK22" s="812"/>
      <c r="AL22" s="813"/>
      <c r="AM22" s="813"/>
      <c r="AN22" s="813"/>
      <c r="AO22" s="813"/>
      <c r="AP22" s="813"/>
      <c r="AQ22" s="813"/>
      <c r="AR22" s="813"/>
      <c r="AS22" s="813"/>
      <c r="AT22" s="813"/>
      <c r="AU22" s="814"/>
      <c r="AV22" s="814"/>
      <c r="AW22" s="814"/>
      <c r="AX22" s="814"/>
      <c r="AY22" s="815"/>
      <c r="AZ22" s="816" t="s">
        <v>401</v>
      </c>
      <c r="BA22" s="816"/>
      <c r="BB22" s="816"/>
      <c r="BC22" s="816"/>
      <c r="BD22" s="817"/>
      <c r="BE22" s="218"/>
      <c r="BF22" s="218"/>
      <c r="BG22" s="218"/>
      <c r="BH22" s="218"/>
      <c r="BI22" s="218"/>
      <c r="BJ22" s="218"/>
      <c r="BK22" s="218"/>
      <c r="BL22" s="218"/>
      <c r="BM22" s="218"/>
      <c r="BN22" s="218"/>
      <c r="BO22" s="218"/>
      <c r="BP22" s="218"/>
      <c r="BQ22" s="223">
        <v>16</v>
      </c>
      <c r="BR22" s="224"/>
      <c r="BS22" s="783"/>
      <c r="BT22" s="784"/>
      <c r="BU22" s="784"/>
      <c r="BV22" s="784"/>
      <c r="BW22" s="784"/>
      <c r="BX22" s="784"/>
      <c r="BY22" s="784"/>
      <c r="BZ22" s="784"/>
      <c r="CA22" s="784"/>
      <c r="CB22" s="784"/>
      <c r="CC22" s="784"/>
      <c r="CD22" s="784"/>
      <c r="CE22" s="784"/>
      <c r="CF22" s="784"/>
      <c r="CG22" s="785"/>
      <c r="CH22" s="786"/>
      <c r="CI22" s="787"/>
      <c r="CJ22" s="787"/>
      <c r="CK22" s="787"/>
      <c r="CL22" s="788"/>
      <c r="CM22" s="786"/>
      <c r="CN22" s="787"/>
      <c r="CO22" s="787"/>
      <c r="CP22" s="787"/>
      <c r="CQ22" s="788"/>
      <c r="CR22" s="786"/>
      <c r="CS22" s="787"/>
      <c r="CT22" s="787"/>
      <c r="CU22" s="787"/>
      <c r="CV22" s="788"/>
      <c r="CW22" s="786"/>
      <c r="CX22" s="787"/>
      <c r="CY22" s="787"/>
      <c r="CZ22" s="787"/>
      <c r="DA22" s="788"/>
      <c r="DB22" s="786"/>
      <c r="DC22" s="787"/>
      <c r="DD22" s="787"/>
      <c r="DE22" s="787"/>
      <c r="DF22" s="788"/>
      <c r="DG22" s="786"/>
      <c r="DH22" s="787"/>
      <c r="DI22" s="787"/>
      <c r="DJ22" s="787"/>
      <c r="DK22" s="788"/>
      <c r="DL22" s="786"/>
      <c r="DM22" s="787"/>
      <c r="DN22" s="787"/>
      <c r="DO22" s="787"/>
      <c r="DP22" s="788"/>
      <c r="DQ22" s="786"/>
      <c r="DR22" s="787"/>
      <c r="DS22" s="787"/>
      <c r="DT22" s="787"/>
      <c r="DU22" s="788"/>
      <c r="DV22" s="783"/>
      <c r="DW22" s="784"/>
      <c r="DX22" s="784"/>
      <c r="DY22" s="784"/>
      <c r="DZ22" s="789"/>
      <c r="EA22" s="219"/>
    </row>
    <row r="23" spans="1:131" s="220" customFormat="1" ht="26.25" customHeight="1" thickBot="1" x14ac:dyDescent="0.2">
      <c r="A23" s="225" t="s">
        <v>402</v>
      </c>
      <c r="B23" s="799" t="s">
        <v>403</v>
      </c>
      <c r="C23" s="800"/>
      <c r="D23" s="800"/>
      <c r="E23" s="800"/>
      <c r="F23" s="800"/>
      <c r="G23" s="800"/>
      <c r="H23" s="800"/>
      <c r="I23" s="800"/>
      <c r="J23" s="800"/>
      <c r="K23" s="800"/>
      <c r="L23" s="800"/>
      <c r="M23" s="800"/>
      <c r="N23" s="800"/>
      <c r="O23" s="800"/>
      <c r="P23" s="801"/>
      <c r="Q23" s="802">
        <v>8326</v>
      </c>
      <c r="R23" s="803"/>
      <c r="S23" s="803"/>
      <c r="T23" s="803"/>
      <c r="U23" s="803"/>
      <c r="V23" s="803">
        <v>8157</v>
      </c>
      <c r="W23" s="803"/>
      <c r="X23" s="803"/>
      <c r="Y23" s="803"/>
      <c r="Z23" s="803"/>
      <c r="AA23" s="803">
        <v>169</v>
      </c>
      <c r="AB23" s="803"/>
      <c r="AC23" s="803"/>
      <c r="AD23" s="803"/>
      <c r="AE23" s="804"/>
      <c r="AF23" s="805">
        <v>164</v>
      </c>
      <c r="AG23" s="803"/>
      <c r="AH23" s="803"/>
      <c r="AI23" s="803"/>
      <c r="AJ23" s="806"/>
      <c r="AK23" s="807"/>
      <c r="AL23" s="808"/>
      <c r="AM23" s="808"/>
      <c r="AN23" s="808"/>
      <c r="AO23" s="808"/>
      <c r="AP23" s="803">
        <v>7477</v>
      </c>
      <c r="AQ23" s="803"/>
      <c r="AR23" s="803"/>
      <c r="AS23" s="803"/>
      <c r="AT23" s="803"/>
      <c r="AU23" s="819"/>
      <c r="AV23" s="819"/>
      <c r="AW23" s="819"/>
      <c r="AX23" s="819"/>
      <c r="AY23" s="820"/>
      <c r="AZ23" s="821" t="s">
        <v>255</v>
      </c>
      <c r="BA23" s="822"/>
      <c r="BB23" s="822"/>
      <c r="BC23" s="822"/>
      <c r="BD23" s="823"/>
      <c r="BE23" s="218"/>
      <c r="BF23" s="218"/>
      <c r="BG23" s="218"/>
      <c r="BH23" s="218"/>
      <c r="BI23" s="218"/>
      <c r="BJ23" s="218"/>
      <c r="BK23" s="218"/>
      <c r="BL23" s="218"/>
      <c r="BM23" s="218"/>
      <c r="BN23" s="218"/>
      <c r="BO23" s="218"/>
      <c r="BP23" s="218"/>
      <c r="BQ23" s="223">
        <v>17</v>
      </c>
      <c r="BR23" s="224"/>
      <c r="BS23" s="783"/>
      <c r="BT23" s="784"/>
      <c r="BU23" s="784"/>
      <c r="BV23" s="784"/>
      <c r="BW23" s="784"/>
      <c r="BX23" s="784"/>
      <c r="BY23" s="784"/>
      <c r="BZ23" s="784"/>
      <c r="CA23" s="784"/>
      <c r="CB23" s="784"/>
      <c r="CC23" s="784"/>
      <c r="CD23" s="784"/>
      <c r="CE23" s="784"/>
      <c r="CF23" s="784"/>
      <c r="CG23" s="785"/>
      <c r="CH23" s="786"/>
      <c r="CI23" s="787"/>
      <c r="CJ23" s="787"/>
      <c r="CK23" s="787"/>
      <c r="CL23" s="788"/>
      <c r="CM23" s="786"/>
      <c r="CN23" s="787"/>
      <c r="CO23" s="787"/>
      <c r="CP23" s="787"/>
      <c r="CQ23" s="788"/>
      <c r="CR23" s="786"/>
      <c r="CS23" s="787"/>
      <c r="CT23" s="787"/>
      <c r="CU23" s="787"/>
      <c r="CV23" s="788"/>
      <c r="CW23" s="786"/>
      <c r="CX23" s="787"/>
      <c r="CY23" s="787"/>
      <c r="CZ23" s="787"/>
      <c r="DA23" s="788"/>
      <c r="DB23" s="786"/>
      <c r="DC23" s="787"/>
      <c r="DD23" s="787"/>
      <c r="DE23" s="787"/>
      <c r="DF23" s="788"/>
      <c r="DG23" s="786"/>
      <c r="DH23" s="787"/>
      <c r="DI23" s="787"/>
      <c r="DJ23" s="787"/>
      <c r="DK23" s="788"/>
      <c r="DL23" s="786"/>
      <c r="DM23" s="787"/>
      <c r="DN23" s="787"/>
      <c r="DO23" s="787"/>
      <c r="DP23" s="788"/>
      <c r="DQ23" s="786"/>
      <c r="DR23" s="787"/>
      <c r="DS23" s="787"/>
      <c r="DT23" s="787"/>
      <c r="DU23" s="788"/>
      <c r="DV23" s="783"/>
      <c r="DW23" s="784"/>
      <c r="DX23" s="784"/>
      <c r="DY23" s="784"/>
      <c r="DZ23" s="789"/>
      <c r="EA23" s="219"/>
    </row>
    <row r="24" spans="1:131" s="220" customFormat="1" ht="26.25" customHeight="1" x14ac:dyDescent="0.15">
      <c r="A24" s="818" t="s">
        <v>404</v>
      </c>
      <c r="B24" s="818"/>
      <c r="C24" s="818"/>
      <c r="D24" s="818"/>
      <c r="E24" s="818"/>
      <c r="F24" s="818"/>
      <c r="G24" s="818"/>
      <c r="H24" s="818"/>
      <c r="I24" s="818"/>
      <c r="J24" s="818"/>
      <c r="K24" s="818"/>
      <c r="L24" s="818"/>
      <c r="M24" s="818"/>
      <c r="N24" s="818"/>
      <c r="O24" s="818"/>
      <c r="P24" s="818"/>
      <c r="Q24" s="818"/>
      <c r="R24" s="818"/>
      <c r="S24" s="818"/>
      <c r="T24" s="818"/>
      <c r="U24" s="818"/>
      <c r="V24" s="818"/>
      <c r="W24" s="818"/>
      <c r="X24" s="818"/>
      <c r="Y24" s="818"/>
      <c r="Z24" s="818"/>
      <c r="AA24" s="818"/>
      <c r="AB24" s="818"/>
      <c r="AC24" s="818"/>
      <c r="AD24" s="818"/>
      <c r="AE24" s="818"/>
      <c r="AF24" s="818"/>
      <c r="AG24" s="818"/>
      <c r="AH24" s="818"/>
      <c r="AI24" s="818"/>
      <c r="AJ24" s="818"/>
      <c r="AK24" s="818"/>
      <c r="AL24" s="818"/>
      <c r="AM24" s="818"/>
      <c r="AN24" s="818"/>
      <c r="AO24" s="818"/>
      <c r="AP24" s="818"/>
      <c r="AQ24" s="818"/>
      <c r="AR24" s="818"/>
      <c r="AS24" s="818"/>
      <c r="AT24" s="818"/>
      <c r="AU24" s="818"/>
      <c r="AV24" s="818"/>
      <c r="AW24" s="818"/>
      <c r="AX24" s="818"/>
      <c r="AY24" s="818"/>
      <c r="AZ24" s="217"/>
      <c r="BA24" s="217"/>
      <c r="BB24" s="217"/>
      <c r="BC24" s="217"/>
      <c r="BD24" s="217"/>
      <c r="BE24" s="218"/>
      <c r="BF24" s="218"/>
      <c r="BG24" s="218"/>
      <c r="BH24" s="218"/>
      <c r="BI24" s="218"/>
      <c r="BJ24" s="218"/>
      <c r="BK24" s="218"/>
      <c r="BL24" s="218"/>
      <c r="BM24" s="218"/>
      <c r="BN24" s="218"/>
      <c r="BO24" s="218"/>
      <c r="BP24" s="218"/>
      <c r="BQ24" s="223">
        <v>18</v>
      </c>
      <c r="BR24" s="224"/>
      <c r="BS24" s="783"/>
      <c r="BT24" s="784"/>
      <c r="BU24" s="784"/>
      <c r="BV24" s="784"/>
      <c r="BW24" s="784"/>
      <c r="BX24" s="784"/>
      <c r="BY24" s="784"/>
      <c r="BZ24" s="784"/>
      <c r="CA24" s="784"/>
      <c r="CB24" s="784"/>
      <c r="CC24" s="784"/>
      <c r="CD24" s="784"/>
      <c r="CE24" s="784"/>
      <c r="CF24" s="784"/>
      <c r="CG24" s="785"/>
      <c r="CH24" s="786"/>
      <c r="CI24" s="787"/>
      <c r="CJ24" s="787"/>
      <c r="CK24" s="787"/>
      <c r="CL24" s="788"/>
      <c r="CM24" s="786"/>
      <c r="CN24" s="787"/>
      <c r="CO24" s="787"/>
      <c r="CP24" s="787"/>
      <c r="CQ24" s="788"/>
      <c r="CR24" s="786"/>
      <c r="CS24" s="787"/>
      <c r="CT24" s="787"/>
      <c r="CU24" s="787"/>
      <c r="CV24" s="788"/>
      <c r="CW24" s="786"/>
      <c r="CX24" s="787"/>
      <c r="CY24" s="787"/>
      <c r="CZ24" s="787"/>
      <c r="DA24" s="788"/>
      <c r="DB24" s="786"/>
      <c r="DC24" s="787"/>
      <c r="DD24" s="787"/>
      <c r="DE24" s="787"/>
      <c r="DF24" s="788"/>
      <c r="DG24" s="786"/>
      <c r="DH24" s="787"/>
      <c r="DI24" s="787"/>
      <c r="DJ24" s="787"/>
      <c r="DK24" s="788"/>
      <c r="DL24" s="786"/>
      <c r="DM24" s="787"/>
      <c r="DN24" s="787"/>
      <c r="DO24" s="787"/>
      <c r="DP24" s="788"/>
      <c r="DQ24" s="786"/>
      <c r="DR24" s="787"/>
      <c r="DS24" s="787"/>
      <c r="DT24" s="787"/>
      <c r="DU24" s="788"/>
      <c r="DV24" s="783"/>
      <c r="DW24" s="784"/>
      <c r="DX24" s="784"/>
      <c r="DY24" s="784"/>
      <c r="DZ24" s="789"/>
      <c r="EA24" s="219"/>
    </row>
    <row r="25" spans="1:131" ht="26.25" customHeight="1" thickBot="1" x14ac:dyDescent="0.2">
      <c r="A25" s="735" t="s">
        <v>405</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17"/>
      <c r="BK25" s="217"/>
      <c r="BL25" s="217"/>
      <c r="BM25" s="217"/>
      <c r="BN25" s="217"/>
      <c r="BO25" s="226"/>
      <c r="BP25" s="226"/>
      <c r="BQ25" s="223">
        <v>19</v>
      </c>
      <c r="BR25" s="224"/>
      <c r="BS25" s="783"/>
      <c r="BT25" s="784"/>
      <c r="BU25" s="784"/>
      <c r="BV25" s="784"/>
      <c r="BW25" s="784"/>
      <c r="BX25" s="784"/>
      <c r="BY25" s="784"/>
      <c r="BZ25" s="784"/>
      <c r="CA25" s="784"/>
      <c r="CB25" s="784"/>
      <c r="CC25" s="784"/>
      <c r="CD25" s="784"/>
      <c r="CE25" s="784"/>
      <c r="CF25" s="784"/>
      <c r="CG25" s="785"/>
      <c r="CH25" s="786"/>
      <c r="CI25" s="787"/>
      <c r="CJ25" s="787"/>
      <c r="CK25" s="787"/>
      <c r="CL25" s="788"/>
      <c r="CM25" s="786"/>
      <c r="CN25" s="787"/>
      <c r="CO25" s="787"/>
      <c r="CP25" s="787"/>
      <c r="CQ25" s="788"/>
      <c r="CR25" s="786"/>
      <c r="CS25" s="787"/>
      <c r="CT25" s="787"/>
      <c r="CU25" s="787"/>
      <c r="CV25" s="788"/>
      <c r="CW25" s="786"/>
      <c r="CX25" s="787"/>
      <c r="CY25" s="787"/>
      <c r="CZ25" s="787"/>
      <c r="DA25" s="788"/>
      <c r="DB25" s="786"/>
      <c r="DC25" s="787"/>
      <c r="DD25" s="787"/>
      <c r="DE25" s="787"/>
      <c r="DF25" s="788"/>
      <c r="DG25" s="786"/>
      <c r="DH25" s="787"/>
      <c r="DI25" s="787"/>
      <c r="DJ25" s="787"/>
      <c r="DK25" s="788"/>
      <c r="DL25" s="786"/>
      <c r="DM25" s="787"/>
      <c r="DN25" s="787"/>
      <c r="DO25" s="787"/>
      <c r="DP25" s="788"/>
      <c r="DQ25" s="786"/>
      <c r="DR25" s="787"/>
      <c r="DS25" s="787"/>
      <c r="DT25" s="787"/>
      <c r="DU25" s="788"/>
      <c r="DV25" s="783"/>
      <c r="DW25" s="784"/>
      <c r="DX25" s="784"/>
      <c r="DY25" s="784"/>
      <c r="DZ25" s="789"/>
      <c r="EA25" s="215"/>
    </row>
    <row r="26" spans="1:131" ht="26.25" customHeight="1" x14ac:dyDescent="0.15">
      <c r="A26" s="737" t="s">
        <v>383</v>
      </c>
      <c r="B26" s="738"/>
      <c r="C26" s="738"/>
      <c r="D26" s="738"/>
      <c r="E26" s="738"/>
      <c r="F26" s="738"/>
      <c r="G26" s="738"/>
      <c r="H26" s="738"/>
      <c r="I26" s="738"/>
      <c r="J26" s="738"/>
      <c r="K26" s="738"/>
      <c r="L26" s="738"/>
      <c r="M26" s="738"/>
      <c r="N26" s="738"/>
      <c r="O26" s="738"/>
      <c r="P26" s="739"/>
      <c r="Q26" s="743" t="s">
        <v>406</v>
      </c>
      <c r="R26" s="744"/>
      <c r="S26" s="744"/>
      <c r="T26" s="744"/>
      <c r="U26" s="745"/>
      <c r="V26" s="743" t="s">
        <v>407</v>
      </c>
      <c r="W26" s="744"/>
      <c r="X26" s="744"/>
      <c r="Y26" s="744"/>
      <c r="Z26" s="745"/>
      <c r="AA26" s="743" t="s">
        <v>408</v>
      </c>
      <c r="AB26" s="744"/>
      <c r="AC26" s="744"/>
      <c r="AD26" s="744"/>
      <c r="AE26" s="744"/>
      <c r="AF26" s="824" t="s">
        <v>409</v>
      </c>
      <c r="AG26" s="825"/>
      <c r="AH26" s="825"/>
      <c r="AI26" s="825"/>
      <c r="AJ26" s="826"/>
      <c r="AK26" s="744" t="s">
        <v>410</v>
      </c>
      <c r="AL26" s="744"/>
      <c r="AM26" s="744"/>
      <c r="AN26" s="744"/>
      <c r="AO26" s="745"/>
      <c r="AP26" s="743" t="s">
        <v>411</v>
      </c>
      <c r="AQ26" s="744"/>
      <c r="AR26" s="744"/>
      <c r="AS26" s="744"/>
      <c r="AT26" s="745"/>
      <c r="AU26" s="743" t="s">
        <v>412</v>
      </c>
      <c r="AV26" s="744"/>
      <c r="AW26" s="744"/>
      <c r="AX26" s="744"/>
      <c r="AY26" s="745"/>
      <c r="AZ26" s="743" t="s">
        <v>413</v>
      </c>
      <c r="BA26" s="744"/>
      <c r="BB26" s="744"/>
      <c r="BC26" s="744"/>
      <c r="BD26" s="745"/>
      <c r="BE26" s="743" t="s">
        <v>390</v>
      </c>
      <c r="BF26" s="744"/>
      <c r="BG26" s="744"/>
      <c r="BH26" s="744"/>
      <c r="BI26" s="750"/>
      <c r="BJ26" s="217"/>
      <c r="BK26" s="217"/>
      <c r="BL26" s="217"/>
      <c r="BM26" s="217"/>
      <c r="BN26" s="217"/>
      <c r="BO26" s="226"/>
      <c r="BP26" s="226"/>
      <c r="BQ26" s="223">
        <v>20</v>
      </c>
      <c r="BR26" s="224"/>
      <c r="BS26" s="783"/>
      <c r="BT26" s="784"/>
      <c r="BU26" s="784"/>
      <c r="BV26" s="784"/>
      <c r="BW26" s="784"/>
      <c r="BX26" s="784"/>
      <c r="BY26" s="784"/>
      <c r="BZ26" s="784"/>
      <c r="CA26" s="784"/>
      <c r="CB26" s="784"/>
      <c r="CC26" s="784"/>
      <c r="CD26" s="784"/>
      <c r="CE26" s="784"/>
      <c r="CF26" s="784"/>
      <c r="CG26" s="785"/>
      <c r="CH26" s="786"/>
      <c r="CI26" s="787"/>
      <c r="CJ26" s="787"/>
      <c r="CK26" s="787"/>
      <c r="CL26" s="788"/>
      <c r="CM26" s="786"/>
      <c r="CN26" s="787"/>
      <c r="CO26" s="787"/>
      <c r="CP26" s="787"/>
      <c r="CQ26" s="788"/>
      <c r="CR26" s="786"/>
      <c r="CS26" s="787"/>
      <c r="CT26" s="787"/>
      <c r="CU26" s="787"/>
      <c r="CV26" s="788"/>
      <c r="CW26" s="786"/>
      <c r="CX26" s="787"/>
      <c r="CY26" s="787"/>
      <c r="CZ26" s="787"/>
      <c r="DA26" s="788"/>
      <c r="DB26" s="786"/>
      <c r="DC26" s="787"/>
      <c r="DD26" s="787"/>
      <c r="DE26" s="787"/>
      <c r="DF26" s="788"/>
      <c r="DG26" s="786"/>
      <c r="DH26" s="787"/>
      <c r="DI26" s="787"/>
      <c r="DJ26" s="787"/>
      <c r="DK26" s="788"/>
      <c r="DL26" s="786"/>
      <c r="DM26" s="787"/>
      <c r="DN26" s="787"/>
      <c r="DO26" s="787"/>
      <c r="DP26" s="788"/>
      <c r="DQ26" s="786"/>
      <c r="DR26" s="787"/>
      <c r="DS26" s="787"/>
      <c r="DT26" s="787"/>
      <c r="DU26" s="788"/>
      <c r="DV26" s="783"/>
      <c r="DW26" s="784"/>
      <c r="DX26" s="784"/>
      <c r="DY26" s="784"/>
      <c r="DZ26" s="789"/>
      <c r="EA26" s="215"/>
    </row>
    <row r="27" spans="1:131" ht="26.25" customHeight="1" thickBot="1" x14ac:dyDescent="0.2">
      <c r="A27" s="740"/>
      <c r="B27" s="741"/>
      <c r="C27" s="741"/>
      <c r="D27" s="741"/>
      <c r="E27" s="741"/>
      <c r="F27" s="741"/>
      <c r="G27" s="741"/>
      <c r="H27" s="741"/>
      <c r="I27" s="741"/>
      <c r="J27" s="741"/>
      <c r="K27" s="741"/>
      <c r="L27" s="741"/>
      <c r="M27" s="741"/>
      <c r="N27" s="741"/>
      <c r="O27" s="741"/>
      <c r="P27" s="742"/>
      <c r="Q27" s="746"/>
      <c r="R27" s="747"/>
      <c r="S27" s="747"/>
      <c r="T27" s="747"/>
      <c r="U27" s="748"/>
      <c r="V27" s="746"/>
      <c r="W27" s="747"/>
      <c r="X27" s="747"/>
      <c r="Y27" s="747"/>
      <c r="Z27" s="748"/>
      <c r="AA27" s="746"/>
      <c r="AB27" s="747"/>
      <c r="AC27" s="747"/>
      <c r="AD27" s="747"/>
      <c r="AE27" s="747"/>
      <c r="AF27" s="827"/>
      <c r="AG27" s="828"/>
      <c r="AH27" s="828"/>
      <c r="AI27" s="828"/>
      <c r="AJ27" s="829"/>
      <c r="AK27" s="747"/>
      <c r="AL27" s="747"/>
      <c r="AM27" s="747"/>
      <c r="AN27" s="747"/>
      <c r="AO27" s="748"/>
      <c r="AP27" s="746"/>
      <c r="AQ27" s="747"/>
      <c r="AR27" s="747"/>
      <c r="AS27" s="747"/>
      <c r="AT27" s="748"/>
      <c r="AU27" s="746"/>
      <c r="AV27" s="747"/>
      <c r="AW27" s="747"/>
      <c r="AX27" s="747"/>
      <c r="AY27" s="748"/>
      <c r="AZ27" s="746"/>
      <c r="BA27" s="747"/>
      <c r="BB27" s="747"/>
      <c r="BC27" s="747"/>
      <c r="BD27" s="748"/>
      <c r="BE27" s="746"/>
      <c r="BF27" s="747"/>
      <c r="BG27" s="747"/>
      <c r="BH27" s="747"/>
      <c r="BI27" s="752"/>
      <c r="BJ27" s="217"/>
      <c r="BK27" s="217"/>
      <c r="BL27" s="217"/>
      <c r="BM27" s="217"/>
      <c r="BN27" s="217"/>
      <c r="BO27" s="226"/>
      <c r="BP27" s="226"/>
      <c r="BQ27" s="223">
        <v>21</v>
      </c>
      <c r="BR27" s="224"/>
      <c r="BS27" s="783"/>
      <c r="BT27" s="784"/>
      <c r="BU27" s="784"/>
      <c r="BV27" s="784"/>
      <c r="BW27" s="784"/>
      <c r="BX27" s="784"/>
      <c r="BY27" s="784"/>
      <c r="BZ27" s="784"/>
      <c r="CA27" s="784"/>
      <c r="CB27" s="784"/>
      <c r="CC27" s="784"/>
      <c r="CD27" s="784"/>
      <c r="CE27" s="784"/>
      <c r="CF27" s="784"/>
      <c r="CG27" s="785"/>
      <c r="CH27" s="786"/>
      <c r="CI27" s="787"/>
      <c r="CJ27" s="787"/>
      <c r="CK27" s="787"/>
      <c r="CL27" s="788"/>
      <c r="CM27" s="786"/>
      <c r="CN27" s="787"/>
      <c r="CO27" s="787"/>
      <c r="CP27" s="787"/>
      <c r="CQ27" s="788"/>
      <c r="CR27" s="786"/>
      <c r="CS27" s="787"/>
      <c r="CT27" s="787"/>
      <c r="CU27" s="787"/>
      <c r="CV27" s="788"/>
      <c r="CW27" s="786"/>
      <c r="CX27" s="787"/>
      <c r="CY27" s="787"/>
      <c r="CZ27" s="787"/>
      <c r="DA27" s="788"/>
      <c r="DB27" s="786"/>
      <c r="DC27" s="787"/>
      <c r="DD27" s="787"/>
      <c r="DE27" s="787"/>
      <c r="DF27" s="788"/>
      <c r="DG27" s="786"/>
      <c r="DH27" s="787"/>
      <c r="DI27" s="787"/>
      <c r="DJ27" s="787"/>
      <c r="DK27" s="788"/>
      <c r="DL27" s="786"/>
      <c r="DM27" s="787"/>
      <c r="DN27" s="787"/>
      <c r="DO27" s="787"/>
      <c r="DP27" s="788"/>
      <c r="DQ27" s="786"/>
      <c r="DR27" s="787"/>
      <c r="DS27" s="787"/>
      <c r="DT27" s="787"/>
      <c r="DU27" s="788"/>
      <c r="DV27" s="783"/>
      <c r="DW27" s="784"/>
      <c r="DX27" s="784"/>
      <c r="DY27" s="784"/>
      <c r="DZ27" s="789"/>
      <c r="EA27" s="215"/>
    </row>
    <row r="28" spans="1:131" ht="26.25" customHeight="1" thickTop="1" x14ac:dyDescent="0.15">
      <c r="A28" s="227">
        <v>1</v>
      </c>
      <c r="B28" s="759" t="s">
        <v>414</v>
      </c>
      <c r="C28" s="760"/>
      <c r="D28" s="760"/>
      <c r="E28" s="760"/>
      <c r="F28" s="760"/>
      <c r="G28" s="760"/>
      <c r="H28" s="760"/>
      <c r="I28" s="760"/>
      <c r="J28" s="760"/>
      <c r="K28" s="760"/>
      <c r="L28" s="760"/>
      <c r="M28" s="760"/>
      <c r="N28" s="760"/>
      <c r="O28" s="760"/>
      <c r="P28" s="761"/>
      <c r="Q28" s="832">
        <v>2032</v>
      </c>
      <c r="R28" s="833"/>
      <c r="S28" s="833"/>
      <c r="T28" s="833"/>
      <c r="U28" s="833"/>
      <c r="V28" s="833">
        <v>1943</v>
      </c>
      <c r="W28" s="833"/>
      <c r="X28" s="833"/>
      <c r="Y28" s="833"/>
      <c r="Z28" s="833"/>
      <c r="AA28" s="833">
        <v>89</v>
      </c>
      <c r="AB28" s="833"/>
      <c r="AC28" s="833"/>
      <c r="AD28" s="833"/>
      <c r="AE28" s="834"/>
      <c r="AF28" s="835">
        <v>89</v>
      </c>
      <c r="AG28" s="833"/>
      <c r="AH28" s="833"/>
      <c r="AI28" s="833"/>
      <c r="AJ28" s="836"/>
      <c r="AK28" s="837">
        <v>139</v>
      </c>
      <c r="AL28" s="838"/>
      <c r="AM28" s="838"/>
      <c r="AN28" s="838"/>
      <c r="AO28" s="838"/>
      <c r="AP28" s="839" t="s">
        <v>525</v>
      </c>
      <c r="AQ28" s="839"/>
      <c r="AR28" s="839"/>
      <c r="AS28" s="839"/>
      <c r="AT28" s="839"/>
      <c r="AU28" s="839" t="s">
        <v>525</v>
      </c>
      <c r="AV28" s="839"/>
      <c r="AW28" s="839"/>
      <c r="AX28" s="839"/>
      <c r="AY28" s="839"/>
      <c r="AZ28" s="839" t="s">
        <v>525</v>
      </c>
      <c r="BA28" s="839"/>
      <c r="BB28" s="839"/>
      <c r="BC28" s="839"/>
      <c r="BD28" s="839"/>
      <c r="BE28" s="830"/>
      <c r="BF28" s="830"/>
      <c r="BG28" s="830"/>
      <c r="BH28" s="830"/>
      <c r="BI28" s="831"/>
      <c r="BJ28" s="217"/>
      <c r="BK28" s="217"/>
      <c r="BL28" s="217"/>
      <c r="BM28" s="217"/>
      <c r="BN28" s="217"/>
      <c r="BO28" s="226"/>
      <c r="BP28" s="226"/>
      <c r="BQ28" s="223">
        <v>22</v>
      </c>
      <c r="BR28" s="224"/>
      <c r="BS28" s="783"/>
      <c r="BT28" s="784"/>
      <c r="BU28" s="784"/>
      <c r="BV28" s="784"/>
      <c r="BW28" s="784"/>
      <c r="BX28" s="784"/>
      <c r="BY28" s="784"/>
      <c r="BZ28" s="784"/>
      <c r="CA28" s="784"/>
      <c r="CB28" s="784"/>
      <c r="CC28" s="784"/>
      <c r="CD28" s="784"/>
      <c r="CE28" s="784"/>
      <c r="CF28" s="784"/>
      <c r="CG28" s="785"/>
      <c r="CH28" s="786"/>
      <c r="CI28" s="787"/>
      <c r="CJ28" s="787"/>
      <c r="CK28" s="787"/>
      <c r="CL28" s="788"/>
      <c r="CM28" s="786"/>
      <c r="CN28" s="787"/>
      <c r="CO28" s="787"/>
      <c r="CP28" s="787"/>
      <c r="CQ28" s="788"/>
      <c r="CR28" s="786"/>
      <c r="CS28" s="787"/>
      <c r="CT28" s="787"/>
      <c r="CU28" s="787"/>
      <c r="CV28" s="788"/>
      <c r="CW28" s="786"/>
      <c r="CX28" s="787"/>
      <c r="CY28" s="787"/>
      <c r="CZ28" s="787"/>
      <c r="DA28" s="788"/>
      <c r="DB28" s="786"/>
      <c r="DC28" s="787"/>
      <c r="DD28" s="787"/>
      <c r="DE28" s="787"/>
      <c r="DF28" s="788"/>
      <c r="DG28" s="786"/>
      <c r="DH28" s="787"/>
      <c r="DI28" s="787"/>
      <c r="DJ28" s="787"/>
      <c r="DK28" s="788"/>
      <c r="DL28" s="786"/>
      <c r="DM28" s="787"/>
      <c r="DN28" s="787"/>
      <c r="DO28" s="787"/>
      <c r="DP28" s="788"/>
      <c r="DQ28" s="786"/>
      <c r="DR28" s="787"/>
      <c r="DS28" s="787"/>
      <c r="DT28" s="787"/>
      <c r="DU28" s="788"/>
      <c r="DV28" s="783"/>
      <c r="DW28" s="784"/>
      <c r="DX28" s="784"/>
      <c r="DY28" s="784"/>
      <c r="DZ28" s="789"/>
      <c r="EA28" s="215"/>
    </row>
    <row r="29" spans="1:131" ht="26.25" customHeight="1" x14ac:dyDescent="0.15">
      <c r="A29" s="227">
        <v>2</v>
      </c>
      <c r="B29" s="790" t="s">
        <v>415</v>
      </c>
      <c r="C29" s="791"/>
      <c r="D29" s="791"/>
      <c r="E29" s="791"/>
      <c r="F29" s="791"/>
      <c r="G29" s="791"/>
      <c r="H29" s="791"/>
      <c r="I29" s="791"/>
      <c r="J29" s="791"/>
      <c r="K29" s="791"/>
      <c r="L29" s="791"/>
      <c r="M29" s="791"/>
      <c r="N29" s="791"/>
      <c r="O29" s="791"/>
      <c r="P29" s="792"/>
      <c r="Q29" s="793">
        <v>1385</v>
      </c>
      <c r="R29" s="794"/>
      <c r="S29" s="794"/>
      <c r="T29" s="794"/>
      <c r="U29" s="794"/>
      <c r="V29" s="794">
        <v>1364</v>
      </c>
      <c r="W29" s="794"/>
      <c r="X29" s="794"/>
      <c r="Y29" s="794"/>
      <c r="Z29" s="794"/>
      <c r="AA29" s="794">
        <v>21</v>
      </c>
      <c r="AB29" s="794"/>
      <c r="AC29" s="794"/>
      <c r="AD29" s="794"/>
      <c r="AE29" s="795"/>
      <c r="AF29" s="796">
        <v>21</v>
      </c>
      <c r="AG29" s="797"/>
      <c r="AH29" s="797"/>
      <c r="AI29" s="797"/>
      <c r="AJ29" s="798"/>
      <c r="AK29" s="843">
        <v>262</v>
      </c>
      <c r="AL29" s="844"/>
      <c r="AM29" s="844"/>
      <c r="AN29" s="844"/>
      <c r="AO29" s="844"/>
      <c r="AP29" s="840" t="s">
        <v>525</v>
      </c>
      <c r="AQ29" s="840"/>
      <c r="AR29" s="840"/>
      <c r="AS29" s="840"/>
      <c r="AT29" s="840"/>
      <c r="AU29" s="840" t="s">
        <v>525</v>
      </c>
      <c r="AV29" s="840"/>
      <c r="AW29" s="840"/>
      <c r="AX29" s="840"/>
      <c r="AY29" s="840"/>
      <c r="AZ29" s="840" t="s">
        <v>525</v>
      </c>
      <c r="BA29" s="840"/>
      <c r="BB29" s="840"/>
      <c r="BC29" s="840"/>
      <c r="BD29" s="840"/>
      <c r="BE29" s="841"/>
      <c r="BF29" s="841"/>
      <c r="BG29" s="841"/>
      <c r="BH29" s="841"/>
      <c r="BI29" s="842"/>
      <c r="BJ29" s="217"/>
      <c r="BK29" s="217"/>
      <c r="BL29" s="217"/>
      <c r="BM29" s="217"/>
      <c r="BN29" s="217"/>
      <c r="BO29" s="226"/>
      <c r="BP29" s="226"/>
      <c r="BQ29" s="223">
        <v>23</v>
      </c>
      <c r="BR29" s="224"/>
      <c r="BS29" s="783"/>
      <c r="BT29" s="784"/>
      <c r="BU29" s="784"/>
      <c r="BV29" s="784"/>
      <c r="BW29" s="784"/>
      <c r="BX29" s="784"/>
      <c r="BY29" s="784"/>
      <c r="BZ29" s="784"/>
      <c r="CA29" s="784"/>
      <c r="CB29" s="784"/>
      <c r="CC29" s="784"/>
      <c r="CD29" s="784"/>
      <c r="CE29" s="784"/>
      <c r="CF29" s="784"/>
      <c r="CG29" s="785"/>
      <c r="CH29" s="786"/>
      <c r="CI29" s="787"/>
      <c r="CJ29" s="787"/>
      <c r="CK29" s="787"/>
      <c r="CL29" s="788"/>
      <c r="CM29" s="786"/>
      <c r="CN29" s="787"/>
      <c r="CO29" s="787"/>
      <c r="CP29" s="787"/>
      <c r="CQ29" s="788"/>
      <c r="CR29" s="786"/>
      <c r="CS29" s="787"/>
      <c r="CT29" s="787"/>
      <c r="CU29" s="787"/>
      <c r="CV29" s="788"/>
      <c r="CW29" s="786"/>
      <c r="CX29" s="787"/>
      <c r="CY29" s="787"/>
      <c r="CZ29" s="787"/>
      <c r="DA29" s="788"/>
      <c r="DB29" s="786"/>
      <c r="DC29" s="787"/>
      <c r="DD29" s="787"/>
      <c r="DE29" s="787"/>
      <c r="DF29" s="788"/>
      <c r="DG29" s="786"/>
      <c r="DH29" s="787"/>
      <c r="DI29" s="787"/>
      <c r="DJ29" s="787"/>
      <c r="DK29" s="788"/>
      <c r="DL29" s="786"/>
      <c r="DM29" s="787"/>
      <c r="DN29" s="787"/>
      <c r="DO29" s="787"/>
      <c r="DP29" s="788"/>
      <c r="DQ29" s="786"/>
      <c r="DR29" s="787"/>
      <c r="DS29" s="787"/>
      <c r="DT29" s="787"/>
      <c r="DU29" s="788"/>
      <c r="DV29" s="783"/>
      <c r="DW29" s="784"/>
      <c r="DX29" s="784"/>
      <c r="DY29" s="784"/>
      <c r="DZ29" s="789"/>
      <c r="EA29" s="215"/>
    </row>
    <row r="30" spans="1:131" ht="26.25" customHeight="1" x14ac:dyDescent="0.15">
      <c r="A30" s="227">
        <v>3</v>
      </c>
      <c r="B30" s="790" t="s">
        <v>416</v>
      </c>
      <c r="C30" s="791"/>
      <c r="D30" s="791"/>
      <c r="E30" s="791"/>
      <c r="F30" s="791"/>
      <c r="G30" s="791"/>
      <c r="H30" s="791"/>
      <c r="I30" s="791"/>
      <c r="J30" s="791"/>
      <c r="K30" s="791"/>
      <c r="L30" s="791"/>
      <c r="M30" s="791"/>
      <c r="N30" s="791"/>
      <c r="O30" s="791"/>
      <c r="P30" s="792"/>
      <c r="Q30" s="793">
        <v>321</v>
      </c>
      <c r="R30" s="794"/>
      <c r="S30" s="794"/>
      <c r="T30" s="794"/>
      <c r="U30" s="794"/>
      <c r="V30" s="794">
        <v>319</v>
      </c>
      <c r="W30" s="794"/>
      <c r="X30" s="794"/>
      <c r="Y30" s="794"/>
      <c r="Z30" s="794"/>
      <c r="AA30" s="794">
        <v>2</v>
      </c>
      <c r="AB30" s="794"/>
      <c r="AC30" s="794"/>
      <c r="AD30" s="794"/>
      <c r="AE30" s="795"/>
      <c r="AF30" s="796">
        <v>2</v>
      </c>
      <c r="AG30" s="797"/>
      <c r="AH30" s="797"/>
      <c r="AI30" s="797"/>
      <c r="AJ30" s="798"/>
      <c r="AK30" s="843">
        <v>210</v>
      </c>
      <c r="AL30" s="844"/>
      <c r="AM30" s="844"/>
      <c r="AN30" s="844"/>
      <c r="AO30" s="844"/>
      <c r="AP30" s="840" t="s">
        <v>525</v>
      </c>
      <c r="AQ30" s="840"/>
      <c r="AR30" s="840"/>
      <c r="AS30" s="840"/>
      <c r="AT30" s="840"/>
      <c r="AU30" s="840" t="s">
        <v>525</v>
      </c>
      <c r="AV30" s="840"/>
      <c r="AW30" s="840"/>
      <c r="AX30" s="840"/>
      <c r="AY30" s="840"/>
      <c r="AZ30" s="840" t="s">
        <v>525</v>
      </c>
      <c r="BA30" s="840"/>
      <c r="BB30" s="840"/>
      <c r="BC30" s="840"/>
      <c r="BD30" s="840"/>
      <c r="BE30" s="841"/>
      <c r="BF30" s="841"/>
      <c r="BG30" s="841"/>
      <c r="BH30" s="841"/>
      <c r="BI30" s="842"/>
      <c r="BJ30" s="217"/>
      <c r="BK30" s="217"/>
      <c r="BL30" s="217"/>
      <c r="BM30" s="217"/>
      <c r="BN30" s="217"/>
      <c r="BO30" s="226"/>
      <c r="BP30" s="226"/>
      <c r="BQ30" s="223">
        <v>24</v>
      </c>
      <c r="BR30" s="224"/>
      <c r="BS30" s="783"/>
      <c r="BT30" s="784"/>
      <c r="BU30" s="784"/>
      <c r="BV30" s="784"/>
      <c r="BW30" s="784"/>
      <c r="BX30" s="784"/>
      <c r="BY30" s="784"/>
      <c r="BZ30" s="784"/>
      <c r="CA30" s="784"/>
      <c r="CB30" s="784"/>
      <c r="CC30" s="784"/>
      <c r="CD30" s="784"/>
      <c r="CE30" s="784"/>
      <c r="CF30" s="784"/>
      <c r="CG30" s="785"/>
      <c r="CH30" s="786"/>
      <c r="CI30" s="787"/>
      <c r="CJ30" s="787"/>
      <c r="CK30" s="787"/>
      <c r="CL30" s="788"/>
      <c r="CM30" s="786"/>
      <c r="CN30" s="787"/>
      <c r="CO30" s="787"/>
      <c r="CP30" s="787"/>
      <c r="CQ30" s="788"/>
      <c r="CR30" s="786"/>
      <c r="CS30" s="787"/>
      <c r="CT30" s="787"/>
      <c r="CU30" s="787"/>
      <c r="CV30" s="788"/>
      <c r="CW30" s="786"/>
      <c r="CX30" s="787"/>
      <c r="CY30" s="787"/>
      <c r="CZ30" s="787"/>
      <c r="DA30" s="788"/>
      <c r="DB30" s="786"/>
      <c r="DC30" s="787"/>
      <c r="DD30" s="787"/>
      <c r="DE30" s="787"/>
      <c r="DF30" s="788"/>
      <c r="DG30" s="786"/>
      <c r="DH30" s="787"/>
      <c r="DI30" s="787"/>
      <c r="DJ30" s="787"/>
      <c r="DK30" s="788"/>
      <c r="DL30" s="786"/>
      <c r="DM30" s="787"/>
      <c r="DN30" s="787"/>
      <c r="DO30" s="787"/>
      <c r="DP30" s="788"/>
      <c r="DQ30" s="786"/>
      <c r="DR30" s="787"/>
      <c r="DS30" s="787"/>
      <c r="DT30" s="787"/>
      <c r="DU30" s="788"/>
      <c r="DV30" s="783"/>
      <c r="DW30" s="784"/>
      <c r="DX30" s="784"/>
      <c r="DY30" s="784"/>
      <c r="DZ30" s="789"/>
      <c r="EA30" s="215"/>
    </row>
    <row r="31" spans="1:131" ht="26.25" customHeight="1" x14ac:dyDescent="0.15">
      <c r="A31" s="227">
        <v>4</v>
      </c>
      <c r="B31" s="790" t="s">
        <v>417</v>
      </c>
      <c r="C31" s="791"/>
      <c r="D31" s="791"/>
      <c r="E31" s="791"/>
      <c r="F31" s="791"/>
      <c r="G31" s="791"/>
      <c r="H31" s="791"/>
      <c r="I31" s="791"/>
      <c r="J31" s="791"/>
      <c r="K31" s="791"/>
      <c r="L31" s="791"/>
      <c r="M31" s="791"/>
      <c r="N31" s="791"/>
      <c r="O31" s="791"/>
      <c r="P31" s="792"/>
      <c r="Q31" s="793">
        <v>287</v>
      </c>
      <c r="R31" s="794"/>
      <c r="S31" s="794"/>
      <c r="T31" s="794"/>
      <c r="U31" s="794"/>
      <c r="V31" s="794">
        <v>212</v>
      </c>
      <c r="W31" s="794"/>
      <c r="X31" s="794"/>
      <c r="Y31" s="794"/>
      <c r="Z31" s="794"/>
      <c r="AA31" s="794">
        <v>75</v>
      </c>
      <c r="AB31" s="794"/>
      <c r="AC31" s="794"/>
      <c r="AD31" s="794"/>
      <c r="AE31" s="795"/>
      <c r="AF31" s="796">
        <v>137</v>
      </c>
      <c r="AG31" s="797"/>
      <c r="AH31" s="797"/>
      <c r="AI31" s="797"/>
      <c r="AJ31" s="798"/>
      <c r="AK31" s="843">
        <v>10</v>
      </c>
      <c r="AL31" s="844"/>
      <c r="AM31" s="844"/>
      <c r="AN31" s="844"/>
      <c r="AO31" s="844"/>
      <c r="AP31" s="844">
        <v>1221</v>
      </c>
      <c r="AQ31" s="844"/>
      <c r="AR31" s="844"/>
      <c r="AS31" s="844"/>
      <c r="AT31" s="844"/>
      <c r="AU31" s="844">
        <v>49</v>
      </c>
      <c r="AV31" s="844"/>
      <c r="AW31" s="844"/>
      <c r="AX31" s="844"/>
      <c r="AY31" s="844"/>
      <c r="AZ31" s="840" t="s">
        <v>525</v>
      </c>
      <c r="BA31" s="840"/>
      <c r="BB31" s="840"/>
      <c r="BC31" s="840"/>
      <c r="BD31" s="840"/>
      <c r="BE31" s="841" t="s">
        <v>418</v>
      </c>
      <c r="BF31" s="841"/>
      <c r="BG31" s="841"/>
      <c r="BH31" s="841"/>
      <c r="BI31" s="842"/>
      <c r="BJ31" s="217"/>
      <c r="BK31" s="217"/>
      <c r="BL31" s="217"/>
      <c r="BM31" s="217"/>
      <c r="BN31" s="217"/>
      <c r="BO31" s="226"/>
      <c r="BP31" s="226"/>
      <c r="BQ31" s="223">
        <v>25</v>
      </c>
      <c r="BR31" s="224"/>
      <c r="BS31" s="783"/>
      <c r="BT31" s="784"/>
      <c r="BU31" s="784"/>
      <c r="BV31" s="784"/>
      <c r="BW31" s="784"/>
      <c r="BX31" s="784"/>
      <c r="BY31" s="784"/>
      <c r="BZ31" s="784"/>
      <c r="CA31" s="784"/>
      <c r="CB31" s="784"/>
      <c r="CC31" s="784"/>
      <c r="CD31" s="784"/>
      <c r="CE31" s="784"/>
      <c r="CF31" s="784"/>
      <c r="CG31" s="785"/>
      <c r="CH31" s="786"/>
      <c r="CI31" s="787"/>
      <c r="CJ31" s="787"/>
      <c r="CK31" s="787"/>
      <c r="CL31" s="788"/>
      <c r="CM31" s="786"/>
      <c r="CN31" s="787"/>
      <c r="CO31" s="787"/>
      <c r="CP31" s="787"/>
      <c r="CQ31" s="788"/>
      <c r="CR31" s="786"/>
      <c r="CS31" s="787"/>
      <c r="CT31" s="787"/>
      <c r="CU31" s="787"/>
      <c r="CV31" s="788"/>
      <c r="CW31" s="786"/>
      <c r="CX31" s="787"/>
      <c r="CY31" s="787"/>
      <c r="CZ31" s="787"/>
      <c r="DA31" s="788"/>
      <c r="DB31" s="786"/>
      <c r="DC31" s="787"/>
      <c r="DD31" s="787"/>
      <c r="DE31" s="787"/>
      <c r="DF31" s="788"/>
      <c r="DG31" s="786"/>
      <c r="DH31" s="787"/>
      <c r="DI31" s="787"/>
      <c r="DJ31" s="787"/>
      <c r="DK31" s="788"/>
      <c r="DL31" s="786"/>
      <c r="DM31" s="787"/>
      <c r="DN31" s="787"/>
      <c r="DO31" s="787"/>
      <c r="DP31" s="788"/>
      <c r="DQ31" s="786"/>
      <c r="DR31" s="787"/>
      <c r="DS31" s="787"/>
      <c r="DT31" s="787"/>
      <c r="DU31" s="788"/>
      <c r="DV31" s="783"/>
      <c r="DW31" s="784"/>
      <c r="DX31" s="784"/>
      <c r="DY31" s="784"/>
      <c r="DZ31" s="789"/>
      <c r="EA31" s="215"/>
    </row>
    <row r="32" spans="1:131" ht="26.25" customHeight="1" x14ac:dyDescent="0.15">
      <c r="A32" s="227">
        <v>5</v>
      </c>
      <c r="B32" s="790" t="s">
        <v>419</v>
      </c>
      <c r="C32" s="791"/>
      <c r="D32" s="791"/>
      <c r="E32" s="791"/>
      <c r="F32" s="791"/>
      <c r="G32" s="791"/>
      <c r="H32" s="791"/>
      <c r="I32" s="791"/>
      <c r="J32" s="791"/>
      <c r="K32" s="791"/>
      <c r="L32" s="791"/>
      <c r="M32" s="791"/>
      <c r="N32" s="791"/>
      <c r="O32" s="791"/>
      <c r="P32" s="792"/>
      <c r="Q32" s="793">
        <v>1531</v>
      </c>
      <c r="R32" s="794"/>
      <c r="S32" s="794"/>
      <c r="T32" s="794"/>
      <c r="U32" s="794"/>
      <c r="V32" s="794">
        <v>1474</v>
      </c>
      <c r="W32" s="794"/>
      <c r="X32" s="794"/>
      <c r="Y32" s="794"/>
      <c r="Z32" s="794"/>
      <c r="AA32" s="794">
        <v>57</v>
      </c>
      <c r="AB32" s="794"/>
      <c r="AC32" s="794"/>
      <c r="AD32" s="794"/>
      <c r="AE32" s="795"/>
      <c r="AF32" s="796">
        <v>166</v>
      </c>
      <c r="AG32" s="797"/>
      <c r="AH32" s="797"/>
      <c r="AI32" s="797"/>
      <c r="AJ32" s="798"/>
      <c r="AK32" s="843">
        <v>533</v>
      </c>
      <c r="AL32" s="844"/>
      <c r="AM32" s="844"/>
      <c r="AN32" s="844"/>
      <c r="AO32" s="844"/>
      <c r="AP32" s="844">
        <v>802</v>
      </c>
      <c r="AQ32" s="844"/>
      <c r="AR32" s="844"/>
      <c r="AS32" s="844"/>
      <c r="AT32" s="844"/>
      <c r="AU32" s="844">
        <v>566</v>
      </c>
      <c r="AV32" s="844"/>
      <c r="AW32" s="844"/>
      <c r="AX32" s="844"/>
      <c r="AY32" s="844"/>
      <c r="AZ32" s="840" t="s">
        <v>525</v>
      </c>
      <c r="BA32" s="840"/>
      <c r="BB32" s="840"/>
      <c r="BC32" s="840"/>
      <c r="BD32" s="840"/>
      <c r="BE32" s="841" t="s">
        <v>420</v>
      </c>
      <c r="BF32" s="841"/>
      <c r="BG32" s="841"/>
      <c r="BH32" s="841"/>
      <c r="BI32" s="842"/>
      <c r="BJ32" s="217"/>
      <c r="BK32" s="217"/>
      <c r="BL32" s="217"/>
      <c r="BM32" s="217"/>
      <c r="BN32" s="217"/>
      <c r="BO32" s="226"/>
      <c r="BP32" s="226"/>
      <c r="BQ32" s="223">
        <v>26</v>
      </c>
      <c r="BR32" s="224"/>
      <c r="BS32" s="783"/>
      <c r="BT32" s="784"/>
      <c r="BU32" s="784"/>
      <c r="BV32" s="784"/>
      <c r="BW32" s="784"/>
      <c r="BX32" s="784"/>
      <c r="BY32" s="784"/>
      <c r="BZ32" s="784"/>
      <c r="CA32" s="784"/>
      <c r="CB32" s="784"/>
      <c r="CC32" s="784"/>
      <c r="CD32" s="784"/>
      <c r="CE32" s="784"/>
      <c r="CF32" s="784"/>
      <c r="CG32" s="785"/>
      <c r="CH32" s="786"/>
      <c r="CI32" s="787"/>
      <c r="CJ32" s="787"/>
      <c r="CK32" s="787"/>
      <c r="CL32" s="788"/>
      <c r="CM32" s="786"/>
      <c r="CN32" s="787"/>
      <c r="CO32" s="787"/>
      <c r="CP32" s="787"/>
      <c r="CQ32" s="788"/>
      <c r="CR32" s="786"/>
      <c r="CS32" s="787"/>
      <c r="CT32" s="787"/>
      <c r="CU32" s="787"/>
      <c r="CV32" s="788"/>
      <c r="CW32" s="786"/>
      <c r="CX32" s="787"/>
      <c r="CY32" s="787"/>
      <c r="CZ32" s="787"/>
      <c r="DA32" s="788"/>
      <c r="DB32" s="786"/>
      <c r="DC32" s="787"/>
      <c r="DD32" s="787"/>
      <c r="DE32" s="787"/>
      <c r="DF32" s="788"/>
      <c r="DG32" s="786"/>
      <c r="DH32" s="787"/>
      <c r="DI32" s="787"/>
      <c r="DJ32" s="787"/>
      <c r="DK32" s="788"/>
      <c r="DL32" s="786"/>
      <c r="DM32" s="787"/>
      <c r="DN32" s="787"/>
      <c r="DO32" s="787"/>
      <c r="DP32" s="788"/>
      <c r="DQ32" s="786"/>
      <c r="DR32" s="787"/>
      <c r="DS32" s="787"/>
      <c r="DT32" s="787"/>
      <c r="DU32" s="788"/>
      <c r="DV32" s="783"/>
      <c r="DW32" s="784"/>
      <c r="DX32" s="784"/>
      <c r="DY32" s="784"/>
      <c r="DZ32" s="789"/>
      <c r="EA32" s="215"/>
    </row>
    <row r="33" spans="1:131" ht="26.25" customHeight="1" x14ac:dyDescent="0.15">
      <c r="A33" s="227">
        <v>6</v>
      </c>
      <c r="B33" s="790" t="s">
        <v>421</v>
      </c>
      <c r="C33" s="791"/>
      <c r="D33" s="791"/>
      <c r="E33" s="791"/>
      <c r="F33" s="791"/>
      <c r="G33" s="791"/>
      <c r="H33" s="791"/>
      <c r="I33" s="791"/>
      <c r="J33" s="791"/>
      <c r="K33" s="791"/>
      <c r="L33" s="791"/>
      <c r="M33" s="791"/>
      <c r="N33" s="791"/>
      <c r="O33" s="791"/>
      <c r="P33" s="792"/>
      <c r="Q33" s="793">
        <v>415</v>
      </c>
      <c r="R33" s="794"/>
      <c r="S33" s="794"/>
      <c r="T33" s="794"/>
      <c r="U33" s="794"/>
      <c r="V33" s="794">
        <v>415</v>
      </c>
      <c r="W33" s="794"/>
      <c r="X33" s="794"/>
      <c r="Y33" s="794"/>
      <c r="Z33" s="794"/>
      <c r="AA33" s="794">
        <v>0</v>
      </c>
      <c r="AB33" s="794"/>
      <c r="AC33" s="794"/>
      <c r="AD33" s="794"/>
      <c r="AE33" s="795"/>
      <c r="AF33" s="796">
        <v>0</v>
      </c>
      <c r="AG33" s="797"/>
      <c r="AH33" s="797"/>
      <c r="AI33" s="797"/>
      <c r="AJ33" s="798"/>
      <c r="AK33" s="843">
        <v>127</v>
      </c>
      <c r="AL33" s="844"/>
      <c r="AM33" s="844"/>
      <c r="AN33" s="844"/>
      <c r="AO33" s="844"/>
      <c r="AP33" s="844">
        <v>2333</v>
      </c>
      <c r="AQ33" s="844"/>
      <c r="AR33" s="844"/>
      <c r="AS33" s="844"/>
      <c r="AT33" s="844"/>
      <c r="AU33" s="844">
        <v>2274</v>
      </c>
      <c r="AV33" s="844"/>
      <c r="AW33" s="844"/>
      <c r="AX33" s="844"/>
      <c r="AY33" s="844"/>
      <c r="AZ33" s="840" t="s">
        <v>525</v>
      </c>
      <c r="BA33" s="840"/>
      <c r="BB33" s="840"/>
      <c r="BC33" s="840"/>
      <c r="BD33" s="840"/>
      <c r="BE33" s="841" t="s">
        <v>422</v>
      </c>
      <c r="BF33" s="841"/>
      <c r="BG33" s="841"/>
      <c r="BH33" s="841"/>
      <c r="BI33" s="842"/>
      <c r="BJ33" s="217"/>
      <c r="BK33" s="217"/>
      <c r="BL33" s="217"/>
      <c r="BM33" s="217"/>
      <c r="BN33" s="217"/>
      <c r="BO33" s="226"/>
      <c r="BP33" s="226"/>
      <c r="BQ33" s="223">
        <v>27</v>
      </c>
      <c r="BR33" s="224"/>
      <c r="BS33" s="783"/>
      <c r="BT33" s="784"/>
      <c r="BU33" s="784"/>
      <c r="BV33" s="784"/>
      <c r="BW33" s="784"/>
      <c r="BX33" s="784"/>
      <c r="BY33" s="784"/>
      <c r="BZ33" s="784"/>
      <c r="CA33" s="784"/>
      <c r="CB33" s="784"/>
      <c r="CC33" s="784"/>
      <c r="CD33" s="784"/>
      <c r="CE33" s="784"/>
      <c r="CF33" s="784"/>
      <c r="CG33" s="785"/>
      <c r="CH33" s="786"/>
      <c r="CI33" s="787"/>
      <c r="CJ33" s="787"/>
      <c r="CK33" s="787"/>
      <c r="CL33" s="788"/>
      <c r="CM33" s="786"/>
      <c r="CN33" s="787"/>
      <c r="CO33" s="787"/>
      <c r="CP33" s="787"/>
      <c r="CQ33" s="788"/>
      <c r="CR33" s="786"/>
      <c r="CS33" s="787"/>
      <c r="CT33" s="787"/>
      <c r="CU33" s="787"/>
      <c r="CV33" s="788"/>
      <c r="CW33" s="786"/>
      <c r="CX33" s="787"/>
      <c r="CY33" s="787"/>
      <c r="CZ33" s="787"/>
      <c r="DA33" s="788"/>
      <c r="DB33" s="786"/>
      <c r="DC33" s="787"/>
      <c r="DD33" s="787"/>
      <c r="DE33" s="787"/>
      <c r="DF33" s="788"/>
      <c r="DG33" s="786"/>
      <c r="DH33" s="787"/>
      <c r="DI33" s="787"/>
      <c r="DJ33" s="787"/>
      <c r="DK33" s="788"/>
      <c r="DL33" s="786"/>
      <c r="DM33" s="787"/>
      <c r="DN33" s="787"/>
      <c r="DO33" s="787"/>
      <c r="DP33" s="788"/>
      <c r="DQ33" s="786"/>
      <c r="DR33" s="787"/>
      <c r="DS33" s="787"/>
      <c r="DT33" s="787"/>
      <c r="DU33" s="788"/>
      <c r="DV33" s="783"/>
      <c r="DW33" s="784"/>
      <c r="DX33" s="784"/>
      <c r="DY33" s="784"/>
      <c r="DZ33" s="789"/>
      <c r="EA33" s="215"/>
    </row>
    <row r="34" spans="1:131" ht="26.25" customHeight="1" x14ac:dyDescent="0.15">
      <c r="A34" s="227">
        <v>7</v>
      </c>
      <c r="B34" s="790" t="s">
        <v>423</v>
      </c>
      <c r="C34" s="791"/>
      <c r="D34" s="791"/>
      <c r="E34" s="791"/>
      <c r="F34" s="791"/>
      <c r="G34" s="791"/>
      <c r="H34" s="791"/>
      <c r="I34" s="791"/>
      <c r="J34" s="791"/>
      <c r="K34" s="791"/>
      <c r="L34" s="791"/>
      <c r="M34" s="791"/>
      <c r="N34" s="791"/>
      <c r="O34" s="791"/>
      <c r="P34" s="792"/>
      <c r="Q34" s="793">
        <v>151</v>
      </c>
      <c r="R34" s="794"/>
      <c r="S34" s="794"/>
      <c r="T34" s="794"/>
      <c r="U34" s="794"/>
      <c r="V34" s="794">
        <v>149</v>
      </c>
      <c r="W34" s="794"/>
      <c r="X34" s="794"/>
      <c r="Y34" s="794"/>
      <c r="Z34" s="794"/>
      <c r="AA34" s="794">
        <v>2</v>
      </c>
      <c r="AB34" s="794"/>
      <c r="AC34" s="794"/>
      <c r="AD34" s="794"/>
      <c r="AE34" s="795"/>
      <c r="AF34" s="796">
        <v>2</v>
      </c>
      <c r="AG34" s="797"/>
      <c r="AH34" s="797"/>
      <c r="AI34" s="797"/>
      <c r="AJ34" s="798"/>
      <c r="AK34" s="843">
        <v>113</v>
      </c>
      <c r="AL34" s="844"/>
      <c r="AM34" s="844"/>
      <c r="AN34" s="844"/>
      <c r="AO34" s="844"/>
      <c r="AP34" s="844">
        <v>557</v>
      </c>
      <c r="AQ34" s="844"/>
      <c r="AR34" s="844"/>
      <c r="AS34" s="844"/>
      <c r="AT34" s="844"/>
      <c r="AU34" s="844">
        <v>557</v>
      </c>
      <c r="AV34" s="844"/>
      <c r="AW34" s="844"/>
      <c r="AX34" s="844"/>
      <c r="AY34" s="844"/>
      <c r="AZ34" s="840" t="s">
        <v>525</v>
      </c>
      <c r="BA34" s="840"/>
      <c r="BB34" s="840"/>
      <c r="BC34" s="840"/>
      <c r="BD34" s="840"/>
      <c r="BE34" s="841" t="s">
        <v>422</v>
      </c>
      <c r="BF34" s="841"/>
      <c r="BG34" s="841"/>
      <c r="BH34" s="841"/>
      <c r="BI34" s="842"/>
      <c r="BJ34" s="217"/>
      <c r="BK34" s="217"/>
      <c r="BL34" s="217"/>
      <c r="BM34" s="217"/>
      <c r="BN34" s="217"/>
      <c r="BO34" s="226"/>
      <c r="BP34" s="226"/>
      <c r="BQ34" s="223">
        <v>28</v>
      </c>
      <c r="BR34" s="224"/>
      <c r="BS34" s="783"/>
      <c r="BT34" s="784"/>
      <c r="BU34" s="784"/>
      <c r="BV34" s="784"/>
      <c r="BW34" s="784"/>
      <c r="BX34" s="784"/>
      <c r="BY34" s="784"/>
      <c r="BZ34" s="784"/>
      <c r="CA34" s="784"/>
      <c r="CB34" s="784"/>
      <c r="CC34" s="784"/>
      <c r="CD34" s="784"/>
      <c r="CE34" s="784"/>
      <c r="CF34" s="784"/>
      <c r="CG34" s="785"/>
      <c r="CH34" s="786"/>
      <c r="CI34" s="787"/>
      <c r="CJ34" s="787"/>
      <c r="CK34" s="787"/>
      <c r="CL34" s="788"/>
      <c r="CM34" s="786"/>
      <c r="CN34" s="787"/>
      <c r="CO34" s="787"/>
      <c r="CP34" s="787"/>
      <c r="CQ34" s="788"/>
      <c r="CR34" s="786"/>
      <c r="CS34" s="787"/>
      <c r="CT34" s="787"/>
      <c r="CU34" s="787"/>
      <c r="CV34" s="788"/>
      <c r="CW34" s="786"/>
      <c r="CX34" s="787"/>
      <c r="CY34" s="787"/>
      <c r="CZ34" s="787"/>
      <c r="DA34" s="788"/>
      <c r="DB34" s="786"/>
      <c r="DC34" s="787"/>
      <c r="DD34" s="787"/>
      <c r="DE34" s="787"/>
      <c r="DF34" s="788"/>
      <c r="DG34" s="786"/>
      <c r="DH34" s="787"/>
      <c r="DI34" s="787"/>
      <c r="DJ34" s="787"/>
      <c r="DK34" s="788"/>
      <c r="DL34" s="786"/>
      <c r="DM34" s="787"/>
      <c r="DN34" s="787"/>
      <c r="DO34" s="787"/>
      <c r="DP34" s="788"/>
      <c r="DQ34" s="786"/>
      <c r="DR34" s="787"/>
      <c r="DS34" s="787"/>
      <c r="DT34" s="787"/>
      <c r="DU34" s="788"/>
      <c r="DV34" s="783"/>
      <c r="DW34" s="784"/>
      <c r="DX34" s="784"/>
      <c r="DY34" s="784"/>
      <c r="DZ34" s="789"/>
      <c r="EA34" s="215"/>
    </row>
    <row r="35" spans="1:131" ht="26.25" customHeight="1" x14ac:dyDescent="0.15">
      <c r="A35" s="227">
        <v>8</v>
      </c>
      <c r="B35" s="790" t="s">
        <v>424</v>
      </c>
      <c r="C35" s="791"/>
      <c r="D35" s="791"/>
      <c r="E35" s="791"/>
      <c r="F35" s="791"/>
      <c r="G35" s="791"/>
      <c r="H35" s="791"/>
      <c r="I35" s="791"/>
      <c r="J35" s="791"/>
      <c r="K35" s="791"/>
      <c r="L35" s="791"/>
      <c r="M35" s="791"/>
      <c r="N35" s="791"/>
      <c r="O35" s="791"/>
      <c r="P35" s="792"/>
      <c r="Q35" s="793">
        <v>106</v>
      </c>
      <c r="R35" s="794"/>
      <c r="S35" s="794"/>
      <c r="T35" s="794"/>
      <c r="U35" s="794"/>
      <c r="V35" s="794">
        <v>105</v>
      </c>
      <c r="W35" s="794"/>
      <c r="X35" s="794"/>
      <c r="Y35" s="794"/>
      <c r="Z35" s="794"/>
      <c r="AA35" s="794">
        <v>1</v>
      </c>
      <c r="AB35" s="794"/>
      <c r="AC35" s="794"/>
      <c r="AD35" s="794"/>
      <c r="AE35" s="795"/>
      <c r="AF35" s="796">
        <v>1</v>
      </c>
      <c r="AG35" s="797"/>
      <c r="AH35" s="797"/>
      <c r="AI35" s="797"/>
      <c r="AJ35" s="798"/>
      <c r="AK35" s="843">
        <v>77</v>
      </c>
      <c r="AL35" s="844"/>
      <c r="AM35" s="844"/>
      <c r="AN35" s="844"/>
      <c r="AO35" s="844"/>
      <c r="AP35" s="844">
        <v>763</v>
      </c>
      <c r="AQ35" s="844"/>
      <c r="AR35" s="844"/>
      <c r="AS35" s="844"/>
      <c r="AT35" s="844"/>
      <c r="AU35" s="844">
        <v>763</v>
      </c>
      <c r="AV35" s="844"/>
      <c r="AW35" s="844"/>
      <c r="AX35" s="844"/>
      <c r="AY35" s="844"/>
      <c r="AZ35" s="840" t="s">
        <v>525</v>
      </c>
      <c r="BA35" s="840"/>
      <c r="BB35" s="840"/>
      <c r="BC35" s="840"/>
      <c r="BD35" s="840"/>
      <c r="BE35" s="841" t="s">
        <v>422</v>
      </c>
      <c r="BF35" s="841"/>
      <c r="BG35" s="841"/>
      <c r="BH35" s="841"/>
      <c r="BI35" s="842"/>
      <c r="BJ35" s="217"/>
      <c r="BK35" s="217"/>
      <c r="BL35" s="217"/>
      <c r="BM35" s="217"/>
      <c r="BN35" s="217"/>
      <c r="BO35" s="226"/>
      <c r="BP35" s="226"/>
      <c r="BQ35" s="223">
        <v>29</v>
      </c>
      <c r="BR35" s="224"/>
      <c r="BS35" s="783"/>
      <c r="BT35" s="784"/>
      <c r="BU35" s="784"/>
      <c r="BV35" s="784"/>
      <c r="BW35" s="784"/>
      <c r="BX35" s="784"/>
      <c r="BY35" s="784"/>
      <c r="BZ35" s="784"/>
      <c r="CA35" s="784"/>
      <c r="CB35" s="784"/>
      <c r="CC35" s="784"/>
      <c r="CD35" s="784"/>
      <c r="CE35" s="784"/>
      <c r="CF35" s="784"/>
      <c r="CG35" s="785"/>
      <c r="CH35" s="786"/>
      <c r="CI35" s="787"/>
      <c r="CJ35" s="787"/>
      <c r="CK35" s="787"/>
      <c r="CL35" s="788"/>
      <c r="CM35" s="786"/>
      <c r="CN35" s="787"/>
      <c r="CO35" s="787"/>
      <c r="CP35" s="787"/>
      <c r="CQ35" s="788"/>
      <c r="CR35" s="786"/>
      <c r="CS35" s="787"/>
      <c r="CT35" s="787"/>
      <c r="CU35" s="787"/>
      <c r="CV35" s="788"/>
      <c r="CW35" s="786"/>
      <c r="CX35" s="787"/>
      <c r="CY35" s="787"/>
      <c r="CZ35" s="787"/>
      <c r="DA35" s="788"/>
      <c r="DB35" s="786"/>
      <c r="DC35" s="787"/>
      <c r="DD35" s="787"/>
      <c r="DE35" s="787"/>
      <c r="DF35" s="788"/>
      <c r="DG35" s="786"/>
      <c r="DH35" s="787"/>
      <c r="DI35" s="787"/>
      <c r="DJ35" s="787"/>
      <c r="DK35" s="788"/>
      <c r="DL35" s="786"/>
      <c r="DM35" s="787"/>
      <c r="DN35" s="787"/>
      <c r="DO35" s="787"/>
      <c r="DP35" s="788"/>
      <c r="DQ35" s="786"/>
      <c r="DR35" s="787"/>
      <c r="DS35" s="787"/>
      <c r="DT35" s="787"/>
      <c r="DU35" s="788"/>
      <c r="DV35" s="783"/>
      <c r="DW35" s="784"/>
      <c r="DX35" s="784"/>
      <c r="DY35" s="784"/>
      <c r="DZ35" s="789"/>
      <c r="EA35" s="215"/>
    </row>
    <row r="36" spans="1:131" ht="26.25" customHeight="1" x14ac:dyDescent="0.15">
      <c r="A36" s="227">
        <v>9</v>
      </c>
      <c r="B36" s="790" t="s">
        <v>425</v>
      </c>
      <c r="C36" s="791"/>
      <c r="D36" s="791"/>
      <c r="E36" s="791"/>
      <c r="F36" s="791"/>
      <c r="G36" s="791"/>
      <c r="H36" s="791"/>
      <c r="I36" s="791"/>
      <c r="J36" s="791"/>
      <c r="K36" s="791"/>
      <c r="L36" s="791"/>
      <c r="M36" s="791"/>
      <c r="N36" s="791"/>
      <c r="O36" s="791"/>
      <c r="P36" s="792"/>
      <c r="Q36" s="793">
        <v>24</v>
      </c>
      <c r="R36" s="794"/>
      <c r="S36" s="794"/>
      <c r="T36" s="794"/>
      <c r="U36" s="794"/>
      <c r="V36" s="794">
        <v>24</v>
      </c>
      <c r="W36" s="794"/>
      <c r="X36" s="794"/>
      <c r="Y36" s="794"/>
      <c r="Z36" s="794"/>
      <c r="AA36" s="794">
        <v>0</v>
      </c>
      <c r="AB36" s="794"/>
      <c r="AC36" s="794"/>
      <c r="AD36" s="794"/>
      <c r="AE36" s="795"/>
      <c r="AF36" s="796">
        <v>0</v>
      </c>
      <c r="AG36" s="797"/>
      <c r="AH36" s="797"/>
      <c r="AI36" s="797"/>
      <c r="AJ36" s="798"/>
      <c r="AK36" s="843">
        <v>24</v>
      </c>
      <c r="AL36" s="844"/>
      <c r="AM36" s="844"/>
      <c r="AN36" s="844"/>
      <c r="AO36" s="844"/>
      <c r="AP36" s="840" t="s">
        <v>525</v>
      </c>
      <c r="AQ36" s="840"/>
      <c r="AR36" s="840"/>
      <c r="AS36" s="840"/>
      <c r="AT36" s="840"/>
      <c r="AU36" s="840" t="s">
        <v>525</v>
      </c>
      <c r="AV36" s="840"/>
      <c r="AW36" s="840"/>
      <c r="AX36" s="840"/>
      <c r="AY36" s="840"/>
      <c r="AZ36" s="840" t="s">
        <v>525</v>
      </c>
      <c r="BA36" s="840"/>
      <c r="BB36" s="840"/>
      <c r="BC36" s="840"/>
      <c r="BD36" s="840"/>
      <c r="BE36" s="841" t="s">
        <v>422</v>
      </c>
      <c r="BF36" s="841"/>
      <c r="BG36" s="841"/>
      <c r="BH36" s="841"/>
      <c r="BI36" s="842"/>
      <c r="BJ36" s="217"/>
      <c r="BK36" s="217"/>
      <c r="BL36" s="217"/>
      <c r="BM36" s="217"/>
      <c r="BN36" s="217"/>
      <c r="BO36" s="226"/>
      <c r="BP36" s="226"/>
      <c r="BQ36" s="223">
        <v>30</v>
      </c>
      <c r="BR36" s="224"/>
      <c r="BS36" s="783"/>
      <c r="BT36" s="784"/>
      <c r="BU36" s="784"/>
      <c r="BV36" s="784"/>
      <c r="BW36" s="784"/>
      <c r="BX36" s="784"/>
      <c r="BY36" s="784"/>
      <c r="BZ36" s="784"/>
      <c r="CA36" s="784"/>
      <c r="CB36" s="784"/>
      <c r="CC36" s="784"/>
      <c r="CD36" s="784"/>
      <c r="CE36" s="784"/>
      <c r="CF36" s="784"/>
      <c r="CG36" s="785"/>
      <c r="CH36" s="786"/>
      <c r="CI36" s="787"/>
      <c r="CJ36" s="787"/>
      <c r="CK36" s="787"/>
      <c r="CL36" s="788"/>
      <c r="CM36" s="786"/>
      <c r="CN36" s="787"/>
      <c r="CO36" s="787"/>
      <c r="CP36" s="787"/>
      <c r="CQ36" s="788"/>
      <c r="CR36" s="786"/>
      <c r="CS36" s="787"/>
      <c r="CT36" s="787"/>
      <c r="CU36" s="787"/>
      <c r="CV36" s="788"/>
      <c r="CW36" s="786"/>
      <c r="CX36" s="787"/>
      <c r="CY36" s="787"/>
      <c r="CZ36" s="787"/>
      <c r="DA36" s="788"/>
      <c r="DB36" s="786"/>
      <c r="DC36" s="787"/>
      <c r="DD36" s="787"/>
      <c r="DE36" s="787"/>
      <c r="DF36" s="788"/>
      <c r="DG36" s="786"/>
      <c r="DH36" s="787"/>
      <c r="DI36" s="787"/>
      <c r="DJ36" s="787"/>
      <c r="DK36" s="788"/>
      <c r="DL36" s="786"/>
      <c r="DM36" s="787"/>
      <c r="DN36" s="787"/>
      <c r="DO36" s="787"/>
      <c r="DP36" s="788"/>
      <c r="DQ36" s="786"/>
      <c r="DR36" s="787"/>
      <c r="DS36" s="787"/>
      <c r="DT36" s="787"/>
      <c r="DU36" s="788"/>
      <c r="DV36" s="783"/>
      <c r="DW36" s="784"/>
      <c r="DX36" s="784"/>
      <c r="DY36" s="784"/>
      <c r="DZ36" s="789"/>
      <c r="EA36" s="215"/>
    </row>
    <row r="37" spans="1:131" ht="26.25" customHeight="1" x14ac:dyDescent="0.15">
      <c r="A37" s="227">
        <v>10</v>
      </c>
      <c r="B37" s="790"/>
      <c r="C37" s="791"/>
      <c r="D37" s="791"/>
      <c r="E37" s="791"/>
      <c r="F37" s="791"/>
      <c r="G37" s="791"/>
      <c r="H37" s="791"/>
      <c r="I37" s="791"/>
      <c r="J37" s="791"/>
      <c r="K37" s="791"/>
      <c r="L37" s="791"/>
      <c r="M37" s="791"/>
      <c r="N37" s="791"/>
      <c r="O37" s="791"/>
      <c r="P37" s="792"/>
      <c r="Q37" s="793"/>
      <c r="R37" s="794"/>
      <c r="S37" s="794"/>
      <c r="T37" s="794"/>
      <c r="U37" s="794"/>
      <c r="V37" s="794"/>
      <c r="W37" s="794"/>
      <c r="X37" s="794"/>
      <c r="Y37" s="794"/>
      <c r="Z37" s="794"/>
      <c r="AA37" s="794"/>
      <c r="AB37" s="794"/>
      <c r="AC37" s="794"/>
      <c r="AD37" s="794"/>
      <c r="AE37" s="795"/>
      <c r="AF37" s="796"/>
      <c r="AG37" s="797"/>
      <c r="AH37" s="797"/>
      <c r="AI37" s="797"/>
      <c r="AJ37" s="798"/>
      <c r="AK37" s="843"/>
      <c r="AL37" s="844"/>
      <c r="AM37" s="844"/>
      <c r="AN37" s="844"/>
      <c r="AO37" s="844"/>
      <c r="AP37" s="844"/>
      <c r="AQ37" s="844"/>
      <c r="AR37" s="844"/>
      <c r="AS37" s="844"/>
      <c r="AT37" s="844"/>
      <c r="AU37" s="844"/>
      <c r="AV37" s="844"/>
      <c r="AW37" s="844"/>
      <c r="AX37" s="844"/>
      <c r="AY37" s="844"/>
      <c r="AZ37" s="840"/>
      <c r="BA37" s="840"/>
      <c r="BB37" s="840"/>
      <c r="BC37" s="840"/>
      <c r="BD37" s="840"/>
      <c r="BE37" s="841"/>
      <c r="BF37" s="841"/>
      <c r="BG37" s="841"/>
      <c r="BH37" s="841"/>
      <c r="BI37" s="842"/>
      <c r="BJ37" s="217"/>
      <c r="BK37" s="217"/>
      <c r="BL37" s="217"/>
      <c r="BM37" s="217"/>
      <c r="BN37" s="217"/>
      <c r="BO37" s="226"/>
      <c r="BP37" s="226"/>
      <c r="BQ37" s="223">
        <v>31</v>
      </c>
      <c r="BR37" s="224"/>
      <c r="BS37" s="783"/>
      <c r="BT37" s="784"/>
      <c r="BU37" s="784"/>
      <c r="BV37" s="784"/>
      <c r="BW37" s="784"/>
      <c r="BX37" s="784"/>
      <c r="BY37" s="784"/>
      <c r="BZ37" s="784"/>
      <c r="CA37" s="784"/>
      <c r="CB37" s="784"/>
      <c r="CC37" s="784"/>
      <c r="CD37" s="784"/>
      <c r="CE37" s="784"/>
      <c r="CF37" s="784"/>
      <c r="CG37" s="785"/>
      <c r="CH37" s="786"/>
      <c r="CI37" s="787"/>
      <c r="CJ37" s="787"/>
      <c r="CK37" s="787"/>
      <c r="CL37" s="788"/>
      <c r="CM37" s="786"/>
      <c r="CN37" s="787"/>
      <c r="CO37" s="787"/>
      <c r="CP37" s="787"/>
      <c r="CQ37" s="788"/>
      <c r="CR37" s="786"/>
      <c r="CS37" s="787"/>
      <c r="CT37" s="787"/>
      <c r="CU37" s="787"/>
      <c r="CV37" s="788"/>
      <c r="CW37" s="786"/>
      <c r="CX37" s="787"/>
      <c r="CY37" s="787"/>
      <c r="CZ37" s="787"/>
      <c r="DA37" s="788"/>
      <c r="DB37" s="786"/>
      <c r="DC37" s="787"/>
      <c r="DD37" s="787"/>
      <c r="DE37" s="787"/>
      <c r="DF37" s="788"/>
      <c r="DG37" s="786"/>
      <c r="DH37" s="787"/>
      <c r="DI37" s="787"/>
      <c r="DJ37" s="787"/>
      <c r="DK37" s="788"/>
      <c r="DL37" s="786"/>
      <c r="DM37" s="787"/>
      <c r="DN37" s="787"/>
      <c r="DO37" s="787"/>
      <c r="DP37" s="788"/>
      <c r="DQ37" s="786"/>
      <c r="DR37" s="787"/>
      <c r="DS37" s="787"/>
      <c r="DT37" s="787"/>
      <c r="DU37" s="788"/>
      <c r="DV37" s="783"/>
      <c r="DW37" s="784"/>
      <c r="DX37" s="784"/>
      <c r="DY37" s="784"/>
      <c r="DZ37" s="789"/>
      <c r="EA37" s="215"/>
    </row>
    <row r="38" spans="1:131" ht="26.25" customHeight="1" x14ac:dyDescent="0.15">
      <c r="A38" s="227">
        <v>11</v>
      </c>
      <c r="B38" s="790"/>
      <c r="C38" s="791"/>
      <c r="D38" s="791"/>
      <c r="E38" s="791"/>
      <c r="F38" s="791"/>
      <c r="G38" s="791"/>
      <c r="H38" s="791"/>
      <c r="I38" s="791"/>
      <c r="J38" s="791"/>
      <c r="K38" s="791"/>
      <c r="L38" s="791"/>
      <c r="M38" s="791"/>
      <c r="N38" s="791"/>
      <c r="O38" s="791"/>
      <c r="P38" s="792"/>
      <c r="Q38" s="793"/>
      <c r="R38" s="794"/>
      <c r="S38" s="794"/>
      <c r="T38" s="794"/>
      <c r="U38" s="794"/>
      <c r="V38" s="794"/>
      <c r="W38" s="794"/>
      <c r="X38" s="794"/>
      <c r="Y38" s="794"/>
      <c r="Z38" s="794"/>
      <c r="AA38" s="794"/>
      <c r="AB38" s="794"/>
      <c r="AC38" s="794"/>
      <c r="AD38" s="794"/>
      <c r="AE38" s="795"/>
      <c r="AF38" s="796"/>
      <c r="AG38" s="797"/>
      <c r="AH38" s="797"/>
      <c r="AI38" s="797"/>
      <c r="AJ38" s="798"/>
      <c r="AK38" s="843"/>
      <c r="AL38" s="844"/>
      <c r="AM38" s="844"/>
      <c r="AN38" s="844"/>
      <c r="AO38" s="844"/>
      <c r="AP38" s="844"/>
      <c r="AQ38" s="844"/>
      <c r="AR38" s="844"/>
      <c r="AS38" s="844"/>
      <c r="AT38" s="844"/>
      <c r="AU38" s="844"/>
      <c r="AV38" s="844"/>
      <c r="AW38" s="844"/>
      <c r="AX38" s="844"/>
      <c r="AY38" s="844"/>
      <c r="AZ38" s="840"/>
      <c r="BA38" s="840"/>
      <c r="BB38" s="840"/>
      <c r="BC38" s="840"/>
      <c r="BD38" s="840"/>
      <c r="BE38" s="841"/>
      <c r="BF38" s="841"/>
      <c r="BG38" s="841"/>
      <c r="BH38" s="841"/>
      <c r="BI38" s="842"/>
      <c r="BJ38" s="217"/>
      <c r="BK38" s="217"/>
      <c r="BL38" s="217"/>
      <c r="BM38" s="217"/>
      <c r="BN38" s="217"/>
      <c r="BO38" s="226"/>
      <c r="BP38" s="226"/>
      <c r="BQ38" s="223">
        <v>32</v>
      </c>
      <c r="BR38" s="224"/>
      <c r="BS38" s="783"/>
      <c r="BT38" s="784"/>
      <c r="BU38" s="784"/>
      <c r="BV38" s="784"/>
      <c r="BW38" s="784"/>
      <c r="BX38" s="784"/>
      <c r="BY38" s="784"/>
      <c r="BZ38" s="784"/>
      <c r="CA38" s="784"/>
      <c r="CB38" s="784"/>
      <c r="CC38" s="784"/>
      <c r="CD38" s="784"/>
      <c r="CE38" s="784"/>
      <c r="CF38" s="784"/>
      <c r="CG38" s="785"/>
      <c r="CH38" s="786"/>
      <c r="CI38" s="787"/>
      <c r="CJ38" s="787"/>
      <c r="CK38" s="787"/>
      <c r="CL38" s="788"/>
      <c r="CM38" s="786"/>
      <c r="CN38" s="787"/>
      <c r="CO38" s="787"/>
      <c r="CP38" s="787"/>
      <c r="CQ38" s="788"/>
      <c r="CR38" s="786"/>
      <c r="CS38" s="787"/>
      <c r="CT38" s="787"/>
      <c r="CU38" s="787"/>
      <c r="CV38" s="788"/>
      <c r="CW38" s="786"/>
      <c r="CX38" s="787"/>
      <c r="CY38" s="787"/>
      <c r="CZ38" s="787"/>
      <c r="DA38" s="788"/>
      <c r="DB38" s="786"/>
      <c r="DC38" s="787"/>
      <c r="DD38" s="787"/>
      <c r="DE38" s="787"/>
      <c r="DF38" s="788"/>
      <c r="DG38" s="786"/>
      <c r="DH38" s="787"/>
      <c r="DI38" s="787"/>
      <c r="DJ38" s="787"/>
      <c r="DK38" s="788"/>
      <c r="DL38" s="786"/>
      <c r="DM38" s="787"/>
      <c r="DN38" s="787"/>
      <c r="DO38" s="787"/>
      <c r="DP38" s="788"/>
      <c r="DQ38" s="786"/>
      <c r="DR38" s="787"/>
      <c r="DS38" s="787"/>
      <c r="DT38" s="787"/>
      <c r="DU38" s="788"/>
      <c r="DV38" s="783"/>
      <c r="DW38" s="784"/>
      <c r="DX38" s="784"/>
      <c r="DY38" s="784"/>
      <c r="DZ38" s="789"/>
      <c r="EA38" s="215"/>
    </row>
    <row r="39" spans="1:131" ht="26.25" customHeight="1" x14ac:dyDescent="0.15">
      <c r="A39" s="227">
        <v>12</v>
      </c>
      <c r="B39" s="790"/>
      <c r="C39" s="791"/>
      <c r="D39" s="791"/>
      <c r="E39" s="791"/>
      <c r="F39" s="791"/>
      <c r="G39" s="791"/>
      <c r="H39" s="791"/>
      <c r="I39" s="791"/>
      <c r="J39" s="791"/>
      <c r="K39" s="791"/>
      <c r="L39" s="791"/>
      <c r="M39" s="791"/>
      <c r="N39" s="791"/>
      <c r="O39" s="791"/>
      <c r="P39" s="792"/>
      <c r="Q39" s="793"/>
      <c r="R39" s="794"/>
      <c r="S39" s="794"/>
      <c r="T39" s="794"/>
      <c r="U39" s="794"/>
      <c r="V39" s="794"/>
      <c r="W39" s="794"/>
      <c r="X39" s="794"/>
      <c r="Y39" s="794"/>
      <c r="Z39" s="794"/>
      <c r="AA39" s="794"/>
      <c r="AB39" s="794"/>
      <c r="AC39" s="794"/>
      <c r="AD39" s="794"/>
      <c r="AE39" s="795"/>
      <c r="AF39" s="796"/>
      <c r="AG39" s="797"/>
      <c r="AH39" s="797"/>
      <c r="AI39" s="797"/>
      <c r="AJ39" s="798"/>
      <c r="AK39" s="843"/>
      <c r="AL39" s="844"/>
      <c r="AM39" s="844"/>
      <c r="AN39" s="844"/>
      <c r="AO39" s="844"/>
      <c r="AP39" s="844"/>
      <c r="AQ39" s="844"/>
      <c r="AR39" s="844"/>
      <c r="AS39" s="844"/>
      <c r="AT39" s="844"/>
      <c r="AU39" s="844"/>
      <c r="AV39" s="844"/>
      <c r="AW39" s="844"/>
      <c r="AX39" s="844"/>
      <c r="AY39" s="844"/>
      <c r="AZ39" s="840"/>
      <c r="BA39" s="840"/>
      <c r="BB39" s="840"/>
      <c r="BC39" s="840"/>
      <c r="BD39" s="840"/>
      <c r="BE39" s="841"/>
      <c r="BF39" s="841"/>
      <c r="BG39" s="841"/>
      <c r="BH39" s="841"/>
      <c r="BI39" s="842"/>
      <c r="BJ39" s="217"/>
      <c r="BK39" s="217"/>
      <c r="BL39" s="217"/>
      <c r="BM39" s="217"/>
      <c r="BN39" s="217"/>
      <c r="BO39" s="226"/>
      <c r="BP39" s="226"/>
      <c r="BQ39" s="223">
        <v>33</v>
      </c>
      <c r="BR39" s="224"/>
      <c r="BS39" s="783"/>
      <c r="BT39" s="784"/>
      <c r="BU39" s="784"/>
      <c r="BV39" s="784"/>
      <c r="BW39" s="784"/>
      <c r="BX39" s="784"/>
      <c r="BY39" s="784"/>
      <c r="BZ39" s="784"/>
      <c r="CA39" s="784"/>
      <c r="CB39" s="784"/>
      <c r="CC39" s="784"/>
      <c r="CD39" s="784"/>
      <c r="CE39" s="784"/>
      <c r="CF39" s="784"/>
      <c r="CG39" s="785"/>
      <c r="CH39" s="786"/>
      <c r="CI39" s="787"/>
      <c r="CJ39" s="787"/>
      <c r="CK39" s="787"/>
      <c r="CL39" s="788"/>
      <c r="CM39" s="786"/>
      <c r="CN39" s="787"/>
      <c r="CO39" s="787"/>
      <c r="CP39" s="787"/>
      <c r="CQ39" s="788"/>
      <c r="CR39" s="786"/>
      <c r="CS39" s="787"/>
      <c r="CT39" s="787"/>
      <c r="CU39" s="787"/>
      <c r="CV39" s="788"/>
      <c r="CW39" s="786"/>
      <c r="CX39" s="787"/>
      <c r="CY39" s="787"/>
      <c r="CZ39" s="787"/>
      <c r="DA39" s="788"/>
      <c r="DB39" s="786"/>
      <c r="DC39" s="787"/>
      <c r="DD39" s="787"/>
      <c r="DE39" s="787"/>
      <c r="DF39" s="788"/>
      <c r="DG39" s="786"/>
      <c r="DH39" s="787"/>
      <c r="DI39" s="787"/>
      <c r="DJ39" s="787"/>
      <c r="DK39" s="788"/>
      <c r="DL39" s="786"/>
      <c r="DM39" s="787"/>
      <c r="DN39" s="787"/>
      <c r="DO39" s="787"/>
      <c r="DP39" s="788"/>
      <c r="DQ39" s="786"/>
      <c r="DR39" s="787"/>
      <c r="DS39" s="787"/>
      <c r="DT39" s="787"/>
      <c r="DU39" s="788"/>
      <c r="DV39" s="783"/>
      <c r="DW39" s="784"/>
      <c r="DX39" s="784"/>
      <c r="DY39" s="784"/>
      <c r="DZ39" s="789"/>
      <c r="EA39" s="215"/>
    </row>
    <row r="40" spans="1:131" ht="26.25" customHeight="1" x14ac:dyDescent="0.15">
      <c r="A40" s="223">
        <v>13</v>
      </c>
      <c r="B40" s="790"/>
      <c r="C40" s="791"/>
      <c r="D40" s="791"/>
      <c r="E40" s="791"/>
      <c r="F40" s="791"/>
      <c r="G40" s="791"/>
      <c r="H40" s="791"/>
      <c r="I40" s="791"/>
      <c r="J40" s="791"/>
      <c r="K40" s="791"/>
      <c r="L40" s="791"/>
      <c r="M40" s="791"/>
      <c r="N40" s="791"/>
      <c r="O40" s="791"/>
      <c r="P40" s="792"/>
      <c r="Q40" s="793"/>
      <c r="R40" s="794"/>
      <c r="S40" s="794"/>
      <c r="T40" s="794"/>
      <c r="U40" s="794"/>
      <c r="V40" s="794"/>
      <c r="W40" s="794"/>
      <c r="X40" s="794"/>
      <c r="Y40" s="794"/>
      <c r="Z40" s="794"/>
      <c r="AA40" s="794"/>
      <c r="AB40" s="794"/>
      <c r="AC40" s="794"/>
      <c r="AD40" s="794"/>
      <c r="AE40" s="795"/>
      <c r="AF40" s="796"/>
      <c r="AG40" s="797"/>
      <c r="AH40" s="797"/>
      <c r="AI40" s="797"/>
      <c r="AJ40" s="798"/>
      <c r="AK40" s="843"/>
      <c r="AL40" s="844"/>
      <c r="AM40" s="844"/>
      <c r="AN40" s="844"/>
      <c r="AO40" s="844"/>
      <c r="AP40" s="844"/>
      <c r="AQ40" s="844"/>
      <c r="AR40" s="844"/>
      <c r="AS40" s="844"/>
      <c r="AT40" s="844"/>
      <c r="AU40" s="844"/>
      <c r="AV40" s="844"/>
      <c r="AW40" s="844"/>
      <c r="AX40" s="844"/>
      <c r="AY40" s="844"/>
      <c r="AZ40" s="840"/>
      <c r="BA40" s="840"/>
      <c r="BB40" s="840"/>
      <c r="BC40" s="840"/>
      <c r="BD40" s="840"/>
      <c r="BE40" s="841"/>
      <c r="BF40" s="841"/>
      <c r="BG40" s="841"/>
      <c r="BH40" s="841"/>
      <c r="BI40" s="842"/>
      <c r="BJ40" s="217"/>
      <c r="BK40" s="217"/>
      <c r="BL40" s="217"/>
      <c r="BM40" s="217"/>
      <c r="BN40" s="217"/>
      <c r="BO40" s="226"/>
      <c r="BP40" s="226"/>
      <c r="BQ40" s="223">
        <v>34</v>
      </c>
      <c r="BR40" s="224"/>
      <c r="BS40" s="783"/>
      <c r="BT40" s="784"/>
      <c r="BU40" s="784"/>
      <c r="BV40" s="784"/>
      <c r="BW40" s="784"/>
      <c r="BX40" s="784"/>
      <c r="BY40" s="784"/>
      <c r="BZ40" s="784"/>
      <c r="CA40" s="784"/>
      <c r="CB40" s="784"/>
      <c r="CC40" s="784"/>
      <c r="CD40" s="784"/>
      <c r="CE40" s="784"/>
      <c r="CF40" s="784"/>
      <c r="CG40" s="785"/>
      <c r="CH40" s="786"/>
      <c r="CI40" s="787"/>
      <c r="CJ40" s="787"/>
      <c r="CK40" s="787"/>
      <c r="CL40" s="788"/>
      <c r="CM40" s="786"/>
      <c r="CN40" s="787"/>
      <c r="CO40" s="787"/>
      <c r="CP40" s="787"/>
      <c r="CQ40" s="788"/>
      <c r="CR40" s="786"/>
      <c r="CS40" s="787"/>
      <c r="CT40" s="787"/>
      <c r="CU40" s="787"/>
      <c r="CV40" s="788"/>
      <c r="CW40" s="786"/>
      <c r="CX40" s="787"/>
      <c r="CY40" s="787"/>
      <c r="CZ40" s="787"/>
      <c r="DA40" s="788"/>
      <c r="DB40" s="786"/>
      <c r="DC40" s="787"/>
      <c r="DD40" s="787"/>
      <c r="DE40" s="787"/>
      <c r="DF40" s="788"/>
      <c r="DG40" s="786"/>
      <c r="DH40" s="787"/>
      <c r="DI40" s="787"/>
      <c r="DJ40" s="787"/>
      <c r="DK40" s="788"/>
      <c r="DL40" s="786"/>
      <c r="DM40" s="787"/>
      <c r="DN40" s="787"/>
      <c r="DO40" s="787"/>
      <c r="DP40" s="788"/>
      <c r="DQ40" s="786"/>
      <c r="DR40" s="787"/>
      <c r="DS40" s="787"/>
      <c r="DT40" s="787"/>
      <c r="DU40" s="788"/>
      <c r="DV40" s="783"/>
      <c r="DW40" s="784"/>
      <c r="DX40" s="784"/>
      <c r="DY40" s="784"/>
      <c r="DZ40" s="789"/>
      <c r="EA40" s="215"/>
    </row>
    <row r="41" spans="1:131" ht="26.25" customHeight="1" x14ac:dyDescent="0.15">
      <c r="A41" s="223">
        <v>14</v>
      </c>
      <c r="B41" s="790"/>
      <c r="C41" s="791"/>
      <c r="D41" s="791"/>
      <c r="E41" s="791"/>
      <c r="F41" s="791"/>
      <c r="G41" s="791"/>
      <c r="H41" s="791"/>
      <c r="I41" s="791"/>
      <c r="J41" s="791"/>
      <c r="K41" s="791"/>
      <c r="L41" s="791"/>
      <c r="M41" s="791"/>
      <c r="N41" s="791"/>
      <c r="O41" s="791"/>
      <c r="P41" s="792"/>
      <c r="Q41" s="793"/>
      <c r="R41" s="794"/>
      <c r="S41" s="794"/>
      <c r="T41" s="794"/>
      <c r="U41" s="794"/>
      <c r="V41" s="794"/>
      <c r="W41" s="794"/>
      <c r="X41" s="794"/>
      <c r="Y41" s="794"/>
      <c r="Z41" s="794"/>
      <c r="AA41" s="794"/>
      <c r="AB41" s="794"/>
      <c r="AC41" s="794"/>
      <c r="AD41" s="794"/>
      <c r="AE41" s="795"/>
      <c r="AF41" s="796"/>
      <c r="AG41" s="797"/>
      <c r="AH41" s="797"/>
      <c r="AI41" s="797"/>
      <c r="AJ41" s="798"/>
      <c r="AK41" s="843"/>
      <c r="AL41" s="844"/>
      <c r="AM41" s="844"/>
      <c r="AN41" s="844"/>
      <c r="AO41" s="844"/>
      <c r="AP41" s="844"/>
      <c r="AQ41" s="844"/>
      <c r="AR41" s="844"/>
      <c r="AS41" s="844"/>
      <c r="AT41" s="844"/>
      <c r="AU41" s="844"/>
      <c r="AV41" s="844"/>
      <c r="AW41" s="844"/>
      <c r="AX41" s="844"/>
      <c r="AY41" s="844"/>
      <c r="AZ41" s="840"/>
      <c r="BA41" s="840"/>
      <c r="BB41" s="840"/>
      <c r="BC41" s="840"/>
      <c r="BD41" s="840"/>
      <c r="BE41" s="841"/>
      <c r="BF41" s="841"/>
      <c r="BG41" s="841"/>
      <c r="BH41" s="841"/>
      <c r="BI41" s="842"/>
      <c r="BJ41" s="217"/>
      <c r="BK41" s="217"/>
      <c r="BL41" s="217"/>
      <c r="BM41" s="217"/>
      <c r="BN41" s="217"/>
      <c r="BO41" s="226"/>
      <c r="BP41" s="226"/>
      <c r="BQ41" s="223">
        <v>35</v>
      </c>
      <c r="BR41" s="224"/>
      <c r="BS41" s="783"/>
      <c r="BT41" s="784"/>
      <c r="BU41" s="784"/>
      <c r="BV41" s="784"/>
      <c r="BW41" s="784"/>
      <c r="BX41" s="784"/>
      <c r="BY41" s="784"/>
      <c r="BZ41" s="784"/>
      <c r="CA41" s="784"/>
      <c r="CB41" s="784"/>
      <c r="CC41" s="784"/>
      <c r="CD41" s="784"/>
      <c r="CE41" s="784"/>
      <c r="CF41" s="784"/>
      <c r="CG41" s="785"/>
      <c r="CH41" s="786"/>
      <c r="CI41" s="787"/>
      <c r="CJ41" s="787"/>
      <c r="CK41" s="787"/>
      <c r="CL41" s="788"/>
      <c r="CM41" s="786"/>
      <c r="CN41" s="787"/>
      <c r="CO41" s="787"/>
      <c r="CP41" s="787"/>
      <c r="CQ41" s="788"/>
      <c r="CR41" s="786"/>
      <c r="CS41" s="787"/>
      <c r="CT41" s="787"/>
      <c r="CU41" s="787"/>
      <c r="CV41" s="788"/>
      <c r="CW41" s="786"/>
      <c r="CX41" s="787"/>
      <c r="CY41" s="787"/>
      <c r="CZ41" s="787"/>
      <c r="DA41" s="788"/>
      <c r="DB41" s="786"/>
      <c r="DC41" s="787"/>
      <c r="DD41" s="787"/>
      <c r="DE41" s="787"/>
      <c r="DF41" s="788"/>
      <c r="DG41" s="786"/>
      <c r="DH41" s="787"/>
      <c r="DI41" s="787"/>
      <c r="DJ41" s="787"/>
      <c r="DK41" s="788"/>
      <c r="DL41" s="786"/>
      <c r="DM41" s="787"/>
      <c r="DN41" s="787"/>
      <c r="DO41" s="787"/>
      <c r="DP41" s="788"/>
      <c r="DQ41" s="786"/>
      <c r="DR41" s="787"/>
      <c r="DS41" s="787"/>
      <c r="DT41" s="787"/>
      <c r="DU41" s="788"/>
      <c r="DV41" s="783"/>
      <c r="DW41" s="784"/>
      <c r="DX41" s="784"/>
      <c r="DY41" s="784"/>
      <c r="DZ41" s="789"/>
      <c r="EA41" s="215"/>
    </row>
    <row r="42" spans="1:131" ht="26.25" customHeight="1" x14ac:dyDescent="0.15">
      <c r="A42" s="223">
        <v>15</v>
      </c>
      <c r="B42" s="790"/>
      <c r="C42" s="791"/>
      <c r="D42" s="791"/>
      <c r="E42" s="791"/>
      <c r="F42" s="791"/>
      <c r="G42" s="791"/>
      <c r="H42" s="791"/>
      <c r="I42" s="791"/>
      <c r="J42" s="791"/>
      <c r="K42" s="791"/>
      <c r="L42" s="791"/>
      <c r="M42" s="791"/>
      <c r="N42" s="791"/>
      <c r="O42" s="791"/>
      <c r="P42" s="792"/>
      <c r="Q42" s="793"/>
      <c r="R42" s="794"/>
      <c r="S42" s="794"/>
      <c r="T42" s="794"/>
      <c r="U42" s="794"/>
      <c r="V42" s="794"/>
      <c r="W42" s="794"/>
      <c r="X42" s="794"/>
      <c r="Y42" s="794"/>
      <c r="Z42" s="794"/>
      <c r="AA42" s="794"/>
      <c r="AB42" s="794"/>
      <c r="AC42" s="794"/>
      <c r="AD42" s="794"/>
      <c r="AE42" s="795"/>
      <c r="AF42" s="796"/>
      <c r="AG42" s="797"/>
      <c r="AH42" s="797"/>
      <c r="AI42" s="797"/>
      <c r="AJ42" s="798"/>
      <c r="AK42" s="843"/>
      <c r="AL42" s="844"/>
      <c r="AM42" s="844"/>
      <c r="AN42" s="844"/>
      <c r="AO42" s="844"/>
      <c r="AP42" s="844"/>
      <c r="AQ42" s="844"/>
      <c r="AR42" s="844"/>
      <c r="AS42" s="844"/>
      <c r="AT42" s="844"/>
      <c r="AU42" s="844"/>
      <c r="AV42" s="844"/>
      <c r="AW42" s="844"/>
      <c r="AX42" s="844"/>
      <c r="AY42" s="844"/>
      <c r="AZ42" s="840"/>
      <c r="BA42" s="840"/>
      <c r="BB42" s="840"/>
      <c r="BC42" s="840"/>
      <c r="BD42" s="840"/>
      <c r="BE42" s="841"/>
      <c r="BF42" s="841"/>
      <c r="BG42" s="841"/>
      <c r="BH42" s="841"/>
      <c r="BI42" s="842"/>
      <c r="BJ42" s="217"/>
      <c r="BK42" s="217"/>
      <c r="BL42" s="217"/>
      <c r="BM42" s="217"/>
      <c r="BN42" s="217"/>
      <c r="BO42" s="226"/>
      <c r="BP42" s="226"/>
      <c r="BQ42" s="223">
        <v>36</v>
      </c>
      <c r="BR42" s="224"/>
      <c r="BS42" s="783"/>
      <c r="BT42" s="784"/>
      <c r="BU42" s="784"/>
      <c r="BV42" s="784"/>
      <c r="BW42" s="784"/>
      <c r="BX42" s="784"/>
      <c r="BY42" s="784"/>
      <c r="BZ42" s="784"/>
      <c r="CA42" s="784"/>
      <c r="CB42" s="784"/>
      <c r="CC42" s="784"/>
      <c r="CD42" s="784"/>
      <c r="CE42" s="784"/>
      <c r="CF42" s="784"/>
      <c r="CG42" s="785"/>
      <c r="CH42" s="786"/>
      <c r="CI42" s="787"/>
      <c r="CJ42" s="787"/>
      <c r="CK42" s="787"/>
      <c r="CL42" s="788"/>
      <c r="CM42" s="786"/>
      <c r="CN42" s="787"/>
      <c r="CO42" s="787"/>
      <c r="CP42" s="787"/>
      <c r="CQ42" s="788"/>
      <c r="CR42" s="786"/>
      <c r="CS42" s="787"/>
      <c r="CT42" s="787"/>
      <c r="CU42" s="787"/>
      <c r="CV42" s="788"/>
      <c r="CW42" s="786"/>
      <c r="CX42" s="787"/>
      <c r="CY42" s="787"/>
      <c r="CZ42" s="787"/>
      <c r="DA42" s="788"/>
      <c r="DB42" s="786"/>
      <c r="DC42" s="787"/>
      <c r="DD42" s="787"/>
      <c r="DE42" s="787"/>
      <c r="DF42" s="788"/>
      <c r="DG42" s="786"/>
      <c r="DH42" s="787"/>
      <c r="DI42" s="787"/>
      <c r="DJ42" s="787"/>
      <c r="DK42" s="788"/>
      <c r="DL42" s="786"/>
      <c r="DM42" s="787"/>
      <c r="DN42" s="787"/>
      <c r="DO42" s="787"/>
      <c r="DP42" s="788"/>
      <c r="DQ42" s="786"/>
      <c r="DR42" s="787"/>
      <c r="DS42" s="787"/>
      <c r="DT42" s="787"/>
      <c r="DU42" s="788"/>
      <c r="DV42" s="783"/>
      <c r="DW42" s="784"/>
      <c r="DX42" s="784"/>
      <c r="DY42" s="784"/>
      <c r="DZ42" s="789"/>
      <c r="EA42" s="215"/>
    </row>
    <row r="43" spans="1:131" ht="26.25" customHeight="1" x14ac:dyDescent="0.15">
      <c r="A43" s="223">
        <v>16</v>
      </c>
      <c r="B43" s="790"/>
      <c r="C43" s="791"/>
      <c r="D43" s="791"/>
      <c r="E43" s="791"/>
      <c r="F43" s="791"/>
      <c r="G43" s="791"/>
      <c r="H43" s="791"/>
      <c r="I43" s="791"/>
      <c r="J43" s="791"/>
      <c r="K43" s="791"/>
      <c r="L43" s="791"/>
      <c r="M43" s="791"/>
      <c r="N43" s="791"/>
      <c r="O43" s="791"/>
      <c r="P43" s="792"/>
      <c r="Q43" s="793"/>
      <c r="R43" s="794"/>
      <c r="S43" s="794"/>
      <c r="T43" s="794"/>
      <c r="U43" s="794"/>
      <c r="V43" s="794"/>
      <c r="W43" s="794"/>
      <c r="X43" s="794"/>
      <c r="Y43" s="794"/>
      <c r="Z43" s="794"/>
      <c r="AA43" s="794"/>
      <c r="AB43" s="794"/>
      <c r="AC43" s="794"/>
      <c r="AD43" s="794"/>
      <c r="AE43" s="795"/>
      <c r="AF43" s="796"/>
      <c r="AG43" s="797"/>
      <c r="AH43" s="797"/>
      <c r="AI43" s="797"/>
      <c r="AJ43" s="798"/>
      <c r="AK43" s="843"/>
      <c r="AL43" s="844"/>
      <c r="AM43" s="844"/>
      <c r="AN43" s="844"/>
      <c r="AO43" s="844"/>
      <c r="AP43" s="844"/>
      <c r="AQ43" s="844"/>
      <c r="AR43" s="844"/>
      <c r="AS43" s="844"/>
      <c r="AT43" s="844"/>
      <c r="AU43" s="844"/>
      <c r="AV43" s="844"/>
      <c r="AW43" s="844"/>
      <c r="AX43" s="844"/>
      <c r="AY43" s="844"/>
      <c r="AZ43" s="840"/>
      <c r="BA43" s="840"/>
      <c r="BB43" s="840"/>
      <c r="BC43" s="840"/>
      <c r="BD43" s="840"/>
      <c r="BE43" s="841"/>
      <c r="BF43" s="841"/>
      <c r="BG43" s="841"/>
      <c r="BH43" s="841"/>
      <c r="BI43" s="842"/>
      <c r="BJ43" s="217"/>
      <c r="BK43" s="217"/>
      <c r="BL43" s="217"/>
      <c r="BM43" s="217"/>
      <c r="BN43" s="217"/>
      <c r="BO43" s="226"/>
      <c r="BP43" s="226"/>
      <c r="BQ43" s="223">
        <v>37</v>
      </c>
      <c r="BR43" s="224"/>
      <c r="BS43" s="783"/>
      <c r="BT43" s="784"/>
      <c r="BU43" s="784"/>
      <c r="BV43" s="784"/>
      <c r="BW43" s="784"/>
      <c r="BX43" s="784"/>
      <c r="BY43" s="784"/>
      <c r="BZ43" s="784"/>
      <c r="CA43" s="784"/>
      <c r="CB43" s="784"/>
      <c r="CC43" s="784"/>
      <c r="CD43" s="784"/>
      <c r="CE43" s="784"/>
      <c r="CF43" s="784"/>
      <c r="CG43" s="785"/>
      <c r="CH43" s="786"/>
      <c r="CI43" s="787"/>
      <c r="CJ43" s="787"/>
      <c r="CK43" s="787"/>
      <c r="CL43" s="788"/>
      <c r="CM43" s="786"/>
      <c r="CN43" s="787"/>
      <c r="CO43" s="787"/>
      <c r="CP43" s="787"/>
      <c r="CQ43" s="788"/>
      <c r="CR43" s="786"/>
      <c r="CS43" s="787"/>
      <c r="CT43" s="787"/>
      <c r="CU43" s="787"/>
      <c r="CV43" s="788"/>
      <c r="CW43" s="786"/>
      <c r="CX43" s="787"/>
      <c r="CY43" s="787"/>
      <c r="CZ43" s="787"/>
      <c r="DA43" s="788"/>
      <c r="DB43" s="786"/>
      <c r="DC43" s="787"/>
      <c r="DD43" s="787"/>
      <c r="DE43" s="787"/>
      <c r="DF43" s="788"/>
      <c r="DG43" s="786"/>
      <c r="DH43" s="787"/>
      <c r="DI43" s="787"/>
      <c r="DJ43" s="787"/>
      <c r="DK43" s="788"/>
      <c r="DL43" s="786"/>
      <c r="DM43" s="787"/>
      <c r="DN43" s="787"/>
      <c r="DO43" s="787"/>
      <c r="DP43" s="788"/>
      <c r="DQ43" s="786"/>
      <c r="DR43" s="787"/>
      <c r="DS43" s="787"/>
      <c r="DT43" s="787"/>
      <c r="DU43" s="788"/>
      <c r="DV43" s="783"/>
      <c r="DW43" s="784"/>
      <c r="DX43" s="784"/>
      <c r="DY43" s="784"/>
      <c r="DZ43" s="789"/>
      <c r="EA43" s="215"/>
    </row>
    <row r="44" spans="1:131" ht="26.25" customHeight="1" x14ac:dyDescent="0.15">
      <c r="A44" s="223">
        <v>17</v>
      </c>
      <c r="B44" s="790"/>
      <c r="C44" s="791"/>
      <c r="D44" s="791"/>
      <c r="E44" s="791"/>
      <c r="F44" s="791"/>
      <c r="G44" s="791"/>
      <c r="H44" s="791"/>
      <c r="I44" s="791"/>
      <c r="J44" s="791"/>
      <c r="K44" s="791"/>
      <c r="L44" s="791"/>
      <c r="M44" s="791"/>
      <c r="N44" s="791"/>
      <c r="O44" s="791"/>
      <c r="P44" s="792"/>
      <c r="Q44" s="793"/>
      <c r="R44" s="794"/>
      <c r="S44" s="794"/>
      <c r="T44" s="794"/>
      <c r="U44" s="794"/>
      <c r="V44" s="794"/>
      <c r="W44" s="794"/>
      <c r="X44" s="794"/>
      <c r="Y44" s="794"/>
      <c r="Z44" s="794"/>
      <c r="AA44" s="794"/>
      <c r="AB44" s="794"/>
      <c r="AC44" s="794"/>
      <c r="AD44" s="794"/>
      <c r="AE44" s="795"/>
      <c r="AF44" s="796"/>
      <c r="AG44" s="797"/>
      <c r="AH44" s="797"/>
      <c r="AI44" s="797"/>
      <c r="AJ44" s="798"/>
      <c r="AK44" s="843"/>
      <c r="AL44" s="844"/>
      <c r="AM44" s="844"/>
      <c r="AN44" s="844"/>
      <c r="AO44" s="844"/>
      <c r="AP44" s="844"/>
      <c r="AQ44" s="844"/>
      <c r="AR44" s="844"/>
      <c r="AS44" s="844"/>
      <c r="AT44" s="844"/>
      <c r="AU44" s="844"/>
      <c r="AV44" s="844"/>
      <c r="AW44" s="844"/>
      <c r="AX44" s="844"/>
      <c r="AY44" s="844"/>
      <c r="AZ44" s="840"/>
      <c r="BA44" s="840"/>
      <c r="BB44" s="840"/>
      <c r="BC44" s="840"/>
      <c r="BD44" s="840"/>
      <c r="BE44" s="841"/>
      <c r="BF44" s="841"/>
      <c r="BG44" s="841"/>
      <c r="BH44" s="841"/>
      <c r="BI44" s="842"/>
      <c r="BJ44" s="217"/>
      <c r="BK44" s="217"/>
      <c r="BL44" s="217"/>
      <c r="BM44" s="217"/>
      <c r="BN44" s="217"/>
      <c r="BO44" s="226"/>
      <c r="BP44" s="226"/>
      <c r="BQ44" s="223">
        <v>38</v>
      </c>
      <c r="BR44" s="224"/>
      <c r="BS44" s="783"/>
      <c r="BT44" s="784"/>
      <c r="BU44" s="784"/>
      <c r="BV44" s="784"/>
      <c r="BW44" s="784"/>
      <c r="BX44" s="784"/>
      <c r="BY44" s="784"/>
      <c r="BZ44" s="784"/>
      <c r="CA44" s="784"/>
      <c r="CB44" s="784"/>
      <c r="CC44" s="784"/>
      <c r="CD44" s="784"/>
      <c r="CE44" s="784"/>
      <c r="CF44" s="784"/>
      <c r="CG44" s="785"/>
      <c r="CH44" s="786"/>
      <c r="CI44" s="787"/>
      <c r="CJ44" s="787"/>
      <c r="CK44" s="787"/>
      <c r="CL44" s="788"/>
      <c r="CM44" s="786"/>
      <c r="CN44" s="787"/>
      <c r="CO44" s="787"/>
      <c r="CP44" s="787"/>
      <c r="CQ44" s="788"/>
      <c r="CR44" s="786"/>
      <c r="CS44" s="787"/>
      <c r="CT44" s="787"/>
      <c r="CU44" s="787"/>
      <c r="CV44" s="788"/>
      <c r="CW44" s="786"/>
      <c r="CX44" s="787"/>
      <c r="CY44" s="787"/>
      <c r="CZ44" s="787"/>
      <c r="DA44" s="788"/>
      <c r="DB44" s="786"/>
      <c r="DC44" s="787"/>
      <c r="DD44" s="787"/>
      <c r="DE44" s="787"/>
      <c r="DF44" s="788"/>
      <c r="DG44" s="786"/>
      <c r="DH44" s="787"/>
      <c r="DI44" s="787"/>
      <c r="DJ44" s="787"/>
      <c r="DK44" s="788"/>
      <c r="DL44" s="786"/>
      <c r="DM44" s="787"/>
      <c r="DN44" s="787"/>
      <c r="DO44" s="787"/>
      <c r="DP44" s="788"/>
      <c r="DQ44" s="786"/>
      <c r="DR44" s="787"/>
      <c r="DS44" s="787"/>
      <c r="DT44" s="787"/>
      <c r="DU44" s="788"/>
      <c r="DV44" s="783"/>
      <c r="DW44" s="784"/>
      <c r="DX44" s="784"/>
      <c r="DY44" s="784"/>
      <c r="DZ44" s="789"/>
      <c r="EA44" s="215"/>
    </row>
    <row r="45" spans="1:131" ht="26.25" customHeight="1" x14ac:dyDescent="0.15">
      <c r="A45" s="223">
        <v>18</v>
      </c>
      <c r="B45" s="790"/>
      <c r="C45" s="791"/>
      <c r="D45" s="791"/>
      <c r="E45" s="791"/>
      <c r="F45" s="791"/>
      <c r="G45" s="791"/>
      <c r="H45" s="791"/>
      <c r="I45" s="791"/>
      <c r="J45" s="791"/>
      <c r="K45" s="791"/>
      <c r="L45" s="791"/>
      <c r="M45" s="791"/>
      <c r="N45" s="791"/>
      <c r="O45" s="791"/>
      <c r="P45" s="792"/>
      <c r="Q45" s="793"/>
      <c r="R45" s="794"/>
      <c r="S45" s="794"/>
      <c r="T45" s="794"/>
      <c r="U45" s="794"/>
      <c r="V45" s="794"/>
      <c r="W45" s="794"/>
      <c r="X45" s="794"/>
      <c r="Y45" s="794"/>
      <c r="Z45" s="794"/>
      <c r="AA45" s="794"/>
      <c r="AB45" s="794"/>
      <c r="AC45" s="794"/>
      <c r="AD45" s="794"/>
      <c r="AE45" s="795"/>
      <c r="AF45" s="796"/>
      <c r="AG45" s="797"/>
      <c r="AH45" s="797"/>
      <c r="AI45" s="797"/>
      <c r="AJ45" s="798"/>
      <c r="AK45" s="843"/>
      <c r="AL45" s="844"/>
      <c r="AM45" s="844"/>
      <c r="AN45" s="844"/>
      <c r="AO45" s="844"/>
      <c r="AP45" s="844"/>
      <c r="AQ45" s="844"/>
      <c r="AR45" s="844"/>
      <c r="AS45" s="844"/>
      <c r="AT45" s="844"/>
      <c r="AU45" s="844"/>
      <c r="AV45" s="844"/>
      <c r="AW45" s="844"/>
      <c r="AX45" s="844"/>
      <c r="AY45" s="844"/>
      <c r="AZ45" s="840"/>
      <c r="BA45" s="840"/>
      <c r="BB45" s="840"/>
      <c r="BC45" s="840"/>
      <c r="BD45" s="840"/>
      <c r="BE45" s="841"/>
      <c r="BF45" s="841"/>
      <c r="BG45" s="841"/>
      <c r="BH45" s="841"/>
      <c r="BI45" s="842"/>
      <c r="BJ45" s="217"/>
      <c r="BK45" s="217"/>
      <c r="BL45" s="217"/>
      <c r="BM45" s="217"/>
      <c r="BN45" s="217"/>
      <c r="BO45" s="226"/>
      <c r="BP45" s="226"/>
      <c r="BQ45" s="223">
        <v>39</v>
      </c>
      <c r="BR45" s="224"/>
      <c r="BS45" s="783"/>
      <c r="BT45" s="784"/>
      <c r="BU45" s="784"/>
      <c r="BV45" s="784"/>
      <c r="BW45" s="784"/>
      <c r="BX45" s="784"/>
      <c r="BY45" s="784"/>
      <c r="BZ45" s="784"/>
      <c r="CA45" s="784"/>
      <c r="CB45" s="784"/>
      <c r="CC45" s="784"/>
      <c r="CD45" s="784"/>
      <c r="CE45" s="784"/>
      <c r="CF45" s="784"/>
      <c r="CG45" s="785"/>
      <c r="CH45" s="786"/>
      <c r="CI45" s="787"/>
      <c r="CJ45" s="787"/>
      <c r="CK45" s="787"/>
      <c r="CL45" s="788"/>
      <c r="CM45" s="786"/>
      <c r="CN45" s="787"/>
      <c r="CO45" s="787"/>
      <c r="CP45" s="787"/>
      <c r="CQ45" s="788"/>
      <c r="CR45" s="786"/>
      <c r="CS45" s="787"/>
      <c r="CT45" s="787"/>
      <c r="CU45" s="787"/>
      <c r="CV45" s="788"/>
      <c r="CW45" s="786"/>
      <c r="CX45" s="787"/>
      <c r="CY45" s="787"/>
      <c r="CZ45" s="787"/>
      <c r="DA45" s="788"/>
      <c r="DB45" s="786"/>
      <c r="DC45" s="787"/>
      <c r="DD45" s="787"/>
      <c r="DE45" s="787"/>
      <c r="DF45" s="788"/>
      <c r="DG45" s="786"/>
      <c r="DH45" s="787"/>
      <c r="DI45" s="787"/>
      <c r="DJ45" s="787"/>
      <c r="DK45" s="788"/>
      <c r="DL45" s="786"/>
      <c r="DM45" s="787"/>
      <c r="DN45" s="787"/>
      <c r="DO45" s="787"/>
      <c r="DP45" s="788"/>
      <c r="DQ45" s="786"/>
      <c r="DR45" s="787"/>
      <c r="DS45" s="787"/>
      <c r="DT45" s="787"/>
      <c r="DU45" s="788"/>
      <c r="DV45" s="783"/>
      <c r="DW45" s="784"/>
      <c r="DX45" s="784"/>
      <c r="DY45" s="784"/>
      <c r="DZ45" s="789"/>
      <c r="EA45" s="215"/>
    </row>
    <row r="46" spans="1:131" ht="26.25" customHeight="1" x14ac:dyDescent="0.15">
      <c r="A46" s="223">
        <v>19</v>
      </c>
      <c r="B46" s="790"/>
      <c r="C46" s="791"/>
      <c r="D46" s="791"/>
      <c r="E46" s="791"/>
      <c r="F46" s="791"/>
      <c r="G46" s="791"/>
      <c r="H46" s="791"/>
      <c r="I46" s="791"/>
      <c r="J46" s="791"/>
      <c r="K46" s="791"/>
      <c r="L46" s="791"/>
      <c r="M46" s="791"/>
      <c r="N46" s="791"/>
      <c r="O46" s="791"/>
      <c r="P46" s="792"/>
      <c r="Q46" s="793"/>
      <c r="R46" s="794"/>
      <c r="S46" s="794"/>
      <c r="T46" s="794"/>
      <c r="U46" s="794"/>
      <c r="V46" s="794"/>
      <c r="W46" s="794"/>
      <c r="X46" s="794"/>
      <c r="Y46" s="794"/>
      <c r="Z46" s="794"/>
      <c r="AA46" s="794"/>
      <c r="AB46" s="794"/>
      <c r="AC46" s="794"/>
      <c r="AD46" s="794"/>
      <c r="AE46" s="795"/>
      <c r="AF46" s="796"/>
      <c r="AG46" s="797"/>
      <c r="AH46" s="797"/>
      <c r="AI46" s="797"/>
      <c r="AJ46" s="798"/>
      <c r="AK46" s="843"/>
      <c r="AL46" s="844"/>
      <c r="AM46" s="844"/>
      <c r="AN46" s="844"/>
      <c r="AO46" s="844"/>
      <c r="AP46" s="844"/>
      <c r="AQ46" s="844"/>
      <c r="AR46" s="844"/>
      <c r="AS46" s="844"/>
      <c r="AT46" s="844"/>
      <c r="AU46" s="844"/>
      <c r="AV46" s="844"/>
      <c r="AW46" s="844"/>
      <c r="AX46" s="844"/>
      <c r="AY46" s="844"/>
      <c r="AZ46" s="840"/>
      <c r="BA46" s="840"/>
      <c r="BB46" s="840"/>
      <c r="BC46" s="840"/>
      <c r="BD46" s="840"/>
      <c r="BE46" s="841"/>
      <c r="BF46" s="841"/>
      <c r="BG46" s="841"/>
      <c r="BH46" s="841"/>
      <c r="BI46" s="842"/>
      <c r="BJ46" s="217"/>
      <c r="BK46" s="217"/>
      <c r="BL46" s="217"/>
      <c r="BM46" s="217"/>
      <c r="BN46" s="217"/>
      <c r="BO46" s="226"/>
      <c r="BP46" s="226"/>
      <c r="BQ46" s="223">
        <v>40</v>
      </c>
      <c r="BR46" s="224"/>
      <c r="BS46" s="783"/>
      <c r="BT46" s="784"/>
      <c r="BU46" s="784"/>
      <c r="BV46" s="784"/>
      <c r="BW46" s="784"/>
      <c r="BX46" s="784"/>
      <c r="BY46" s="784"/>
      <c r="BZ46" s="784"/>
      <c r="CA46" s="784"/>
      <c r="CB46" s="784"/>
      <c r="CC46" s="784"/>
      <c r="CD46" s="784"/>
      <c r="CE46" s="784"/>
      <c r="CF46" s="784"/>
      <c r="CG46" s="785"/>
      <c r="CH46" s="786"/>
      <c r="CI46" s="787"/>
      <c r="CJ46" s="787"/>
      <c r="CK46" s="787"/>
      <c r="CL46" s="788"/>
      <c r="CM46" s="786"/>
      <c r="CN46" s="787"/>
      <c r="CO46" s="787"/>
      <c r="CP46" s="787"/>
      <c r="CQ46" s="788"/>
      <c r="CR46" s="786"/>
      <c r="CS46" s="787"/>
      <c r="CT46" s="787"/>
      <c r="CU46" s="787"/>
      <c r="CV46" s="788"/>
      <c r="CW46" s="786"/>
      <c r="CX46" s="787"/>
      <c r="CY46" s="787"/>
      <c r="CZ46" s="787"/>
      <c r="DA46" s="788"/>
      <c r="DB46" s="786"/>
      <c r="DC46" s="787"/>
      <c r="DD46" s="787"/>
      <c r="DE46" s="787"/>
      <c r="DF46" s="788"/>
      <c r="DG46" s="786"/>
      <c r="DH46" s="787"/>
      <c r="DI46" s="787"/>
      <c r="DJ46" s="787"/>
      <c r="DK46" s="788"/>
      <c r="DL46" s="786"/>
      <c r="DM46" s="787"/>
      <c r="DN46" s="787"/>
      <c r="DO46" s="787"/>
      <c r="DP46" s="788"/>
      <c r="DQ46" s="786"/>
      <c r="DR46" s="787"/>
      <c r="DS46" s="787"/>
      <c r="DT46" s="787"/>
      <c r="DU46" s="788"/>
      <c r="DV46" s="783"/>
      <c r="DW46" s="784"/>
      <c r="DX46" s="784"/>
      <c r="DY46" s="784"/>
      <c r="DZ46" s="789"/>
      <c r="EA46" s="215"/>
    </row>
    <row r="47" spans="1:131" ht="26.25" customHeight="1" x14ac:dyDescent="0.15">
      <c r="A47" s="223">
        <v>20</v>
      </c>
      <c r="B47" s="790"/>
      <c r="C47" s="791"/>
      <c r="D47" s="791"/>
      <c r="E47" s="791"/>
      <c r="F47" s="791"/>
      <c r="G47" s="791"/>
      <c r="H47" s="791"/>
      <c r="I47" s="791"/>
      <c r="J47" s="791"/>
      <c r="K47" s="791"/>
      <c r="L47" s="791"/>
      <c r="M47" s="791"/>
      <c r="N47" s="791"/>
      <c r="O47" s="791"/>
      <c r="P47" s="792"/>
      <c r="Q47" s="793"/>
      <c r="R47" s="794"/>
      <c r="S47" s="794"/>
      <c r="T47" s="794"/>
      <c r="U47" s="794"/>
      <c r="V47" s="794"/>
      <c r="W47" s="794"/>
      <c r="X47" s="794"/>
      <c r="Y47" s="794"/>
      <c r="Z47" s="794"/>
      <c r="AA47" s="794"/>
      <c r="AB47" s="794"/>
      <c r="AC47" s="794"/>
      <c r="AD47" s="794"/>
      <c r="AE47" s="795"/>
      <c r="AF47" s="796"/>
      <c r="AG47" s="797"/>
      <c r="AH47" s="797"/>
      <c r="AI47" s="797"/>
      <c r="AJ47" s="798"/>
      <c r="AK47" s="843"/>
      <c r="AL47" s="844"/>
      <c r="AM47" s="844"/>
      <c r="AN47" s="844"/>
      <c r="AO47" s="844"/>
      <c r="AP47" s="844"/>
      <c r="AQ47" s="844"/>
      <c r="AR47" s="844"/>
      <c r="AS47" s="844"/>
      <c r="AT47" s="844"/>
      <c r="AU47" s="844"/>
      <c r="AV47" s="844"/>
      <c r="AW47" s="844"/>
      <c r="AX47" s="844"/>
      <c r="AY47" s="844"/>
      <c r="AZ47" s="840"/>
      <c r="BA47" s="840"/>
      <c r="BB47" s="840"/>
      <c r="BC47" s="840"/>
      <c r="BD47" s="840"/>
      <c r="BE47" s="841"/>
      <c r="BF47" s="841"/>
      <c r="BG47" s="841"/>
      <c r="BH47" s="841"/>
      <c r="BI47" s="842"/>
      <c r="BJ47" s="217"/>
      <c r="BK47" s="217"/>
      <c r="BL47" s="217"/>
      <c r="BM47" s="217"/>
      <c r="BN47" s="217"/>
      <c r="BO47" s="226"/>
      <c r="BP47" s="226"/>
      <c r="BQ47" s="223">
        <v>41</v>
      </c>
      <c r="BR47" s="224"/>
      <c r="BS47" s="783"/>
      <c r="BT47" s="784"/>
      <c r="BU47" s="784"/>
      <c r="BV47" s="784"/>
      <c r="BW47" s="784"/>
      <c r="BX47" s="784"/>
      <c r="BY47" s="784"/>
      <c r="BZ47" s="784"/>
      <c r="CA47" s="784"/>
      <c r="CB47" s="784"/>
      <c r="CC47" s="784"/>
      <c r="CD47" s="784"/>
      <c r="CE47" s="784"/>
      <c r="CF47" s="784"/>
      <c r="CG47" s="785"/>
      <c r="CH47" s="786"/>
      <c r="CI47" s="787"/>
      <c r="CJ47" s="787"/>
      <c r="CK47" s="787"/>
      <c r="CL47" s="788"/>
      <c r="CM47" s="786"/>
      <c r="CN47" s="787"/>
      <c r="CO47" s="787"/>
      <c r="CP47" s="787"/>
      <c r="CQ47" s="788"/>
      <c r="CR47" s="786"/>
      <c r="CS47" s="787"/>
      <c r="CT47" s="787"/>
      <c r="CU47" s="787"/>
      <c r="CV47" s="788"/>
      <c r="CW47" s="786"/>
      <c r="CX47" s="787"/>
      <c r="CY47" s="787"/>
      <c r="CZ47" s="787"/>
      <c r="DA47" s="788"/>
      <c r="DB47" s="786"/>
      <c r="DC47" s="787"/>
      <c r="DD47" s="787"/>
      <c r="DE47" s="787"/>
      <c r="DF47" s="788"/>
      <c r="DG47" s="786"/>
      <c r="DH47" s="787"/>
      <c r="DI47" s="787"/>
      <c r="DJ47" s="787"/>
      <c r="DK47" s="788"/>
      <c r="DL47" s="786"/>
      <c r="DM47" s="787"/>
      <c r="DN47" s="787"/>
      <c r="DO47" s="787"/>
      <c r="DP47" s="788"/>
      <c r="DQ47" s="786"/>
      <c r="DR47" s="787"/>
      <c r="DS47" s="787"/>
      <c r="DT47" s="787"/>
      <c r="DU47" s="788"/>
      <c r="DV47" s="783"/>
      <c r="DW47" s="784"/>
      <c r="DX47" s="784"/>
      <c r="DY47" s="784"/>
      <c r="DZ47" s="789"/>
      <c r="EA47" s="215"/>
    </row>
    <row r="48" spans="1:131" ht="26.25" customHeight="1" x14ac:dyDescent="0.15">
      <c r="A48" s="223">
        <v>21</v>
      </c>
      <c r="B48" s="790"/>
      <c r="C48" s="791"/>
      <c r="D48" s="791"/>
      <c r="E48" s="791"/>
      <c r="F48" s="791"/>
      <c r="G48" s="791"/>
      <c r="H48" s="791"/>
      <c r="I48" s="791"/>
      <c r="J48" s="791"/>
      <c r="K48" s="791"/>
      <c r="L48" s="791"/>
      <c r="M48" s="791"/>
      <c r="N48" s="791"/>
      <c r="O48" s="791"/>
      <c r="P48" s="792"/>
      <c r="Q48" s="793"/>
      <c r="R48" s="794"/>
      <c r="S48" s="794"/>
      <c r="T48" s="794"/>
      <c r="U48" s="794"/>
      <c r="V48" s="794"/>
      <c r="W48" s="794"/>
      <c r="X48" s="794"/>
      <c r="Y48" s="794"/>
      <c r="Z48" s="794"/>
      <c r="AA48" s="794"/>
      <c r="AB48" s="794"/>
      <c r="AC48" s="794"/>
      <c r="AD48" s="794"/>
      <c r="AE48" s="795"/>
      <c r="AF48" s="796"/>
      <c r="AG48" s="797"/>
      <c r="AH48" s="797"/>
      <c r="AI48" s="797"/>
      <c r="AJ48" s="798"/>
      <c r="AK48" s="843"/>
      <c r="AL48" s="844"/>
      <c r="AM48" s="844"/>
      <c r="AN48" s="844"/>
      <c r="AO48" s="844"/>
      <c r="AP48" s="844"/>
      <c r="AQ48" s="844"/>
      <c r="AR48" s="844"/>
      <c r="AS48" s="844"/>
      <c r="AT48" s="844"/>
      <c r="AU48" s="844"/>
      <c r="AV48" s="844"/>
      <c r="AW48" s="844"/>
      <c r="AX48" s="844"/>
      <c r="AY48" s="844"/>
      <c r="AZ48" s="840"/>
      <c r="BA48" s="840"/>
      <c r="BB48" s="840"/>
      <c r="BC48" s="840"/>
      <c r="BD48" s="840"/>
      <c r="BE48" s="841"/>
      <c r="BF48" s="841"/>
      <c r="BG48" s="841"/>
      <c r="BH48" s="841"/>
      <c r="BI48" s="842"/>
      <c r="BJ48" s="217"/>
      <c r="BK48" s="217"/>
      <c r="BL48" s="217"/>
      <c r="BM48" s="217"/>
      <c r="BN48" s="217"/>
      <c r="BO48" s="226"/>
      <c r="BP48" s="226"/>
      <c r="BQ48" s="223">
        <v>42</v>
      </c>
      <c r="BR48" s="224"/>
      <c r="BS48" s="783"/>
      <c r="BT48" s="784"/>
      <c r="BU48" s="784"/>
      <c r="BV48" s="784"/>
      <c r="BW48" s="784"/>
      <c r="BX48" s="784"/>
      <c r="BY48" s="784"/>
      <c r="BZ48" s="784"/>
      <c r="CA48" s="784"/>
      <c r="CB48" s="784"/>
      <c r="CC48" s="784"/>
      <c r="CD48" s="784"/>
      <c r="CE48" s="784"/>
      <c r="CF48" s="784"/>
      <c r="CG48" s="785"/>
      <c r="CH48" s="786"/>
      <c r="CI48" s="787"/>
      <c r="CJ48" s="787"/>
      <c r="CK48" s="787"/>
      <c r="CL48" s="788"/>
      <c r="CM48" s="786"/>
      <c r="CN48" s="787"/>
      <c r="CO48" s="787"/>
      <c r="CP48" s="787"/>
      <c r="CQ48" s="788"/>
      <c r="CR48" s="786"/>
      <c r="CS48" s="787"/>
      <c r="CT48" s="787"/>
      <c r="CU48" s="787"/>
      <c r="CV48" s="788"/>
      <c r="CW48" s="786"/>
      <c r="CX48" s="787"/>
      <c r="CY48" s="787"/>
      <c r="CZ48" s="787"/>
      <c r="DA48" s="788"/>
      <c r="DB48" s="786"/>
      <c r="DC48" s="787"/>
      <c r="DD48" s="787"/>
      <c r="DE48" s="787"/>
      <c r="DF48" s="788"/>
      <c r="DG48" s="786"/>
      <c r="DH48" s="787"/>
      <c r="DI48" s="787"/>
      <c r="DJ48" s="787"/>
      <c r="DK48" s="788"/>
      <c r="DL48" s="786"/>
      <c r="DM48" s="787"/>
      <c r="DN48" s="787"/>
      <c r="DO48" s="787"/>
      <c r="DP48" s="788"/>
      <c r="DQ48" s="786"/>
      <c r="DR48" s="787"/>
      <c r="DS48" s="787"/>
      <c r="DT48" s="787"/>
      <c r="DU48" s="788"/>
      <c r="DV48" s="783"/>
      <c r="DW48" s="784"/>
      <c r="DX48" s="784"/>
      <c r="DY48" s="784"/>
      <c r="DZ48" s="789"/>
      <c r="EA48" s="215"/>
    </row>
    <row r="49" spans="1:131" ht="26.25" customHeight="1" x14ac:dyDescent="0.15">
      <c r="A49" s="223">
        <v>22</v>
      </c>
      <c r="B49" s="790"/>
      <c r="C49" s="791"/>
      <c r="D49" s="791"/>
      <c r="E49" s="791"/>
      <c r="F49" s="791"/>
      <c r="G49" s="791"/>
      <c r="H49" s="791"/>
      <c r="I49" s="791"/>
      <c r="J49" s="791"/>
      <c r="K49" s="791"/>
      <c r="L49" s="791"/>
      <c r="M49" s="791"/>
      <c r="N49" s="791"/>
      <c r="O49" s="791"/>
      <c r="P49" s="792"/>
      <c r="Q49" s="793"/>
      <c r="R49" s="794"/>
      <c r="S49" s="794"/>
      <c r="T49" s="794"/>
      <c r="U49" s="794"/>
      <c r="V49" s="794"/>
      <c r="W49" s="794"/>
      <c r="X49" s="794"/>
      <c r="Y49" s="794"/>
      <c r="Z49" s="794"/>
      <c r="AA49" s="794"/>
      <c r="AB49" s="794"/>
      <c r="AC49" s="794"/>
      <c r="AD49" s="794"/>
      <c r="AE49" s="795"/>
      <c r="AF49" s="796"/>
      <c r="AG49" s="797"/>
      <c r="AH49" s="797"/>
      <c r="AI49" s="797"/>
      <c r="AJ49" s="798"/>
      <c r="AK49" s="843"/>
      <c r="AL49" s="844"/>
      <c r="AM49" s="844"/>
      <c r="AN49" s="844"/>
      <c r="AO49" s="844"/>
      <c r="AP49" s="844"/>
      <c r="AQ49" s="844"/>
      <c r="AR49" s="844"/>
      <c r="AS49" s="844"/>
      <c r="AT49" s="844"/>
      <c r="AU49" s="844"/>
      <c r="AV49" s="844"/>
      <c r="AW49" s="844"/>
      <c r="AX49" s="844"/>
      <c r="AY49" s="844"/>
      <c r="AZ49" s="840"/>
      <c r="BA49" s="840"/>
      <c r="BB49" s="840"/>
      <c r="BC49" s="840"/>
      <c r="BD49" s="840"/>
      <c r="BE49" s="841"/>
      <c r="BF49" s="841"/>
      <c r="BG49" s="841"/>
      <c r="BH49" s="841"/>
      <c r="BI49" s="842"/>
      <c r="BJ49" s="217"/>
      <c r="BK49" s="217"/>
      <c r="BL49" s="217"/>
      <c r="BM49" s="217"/>
      <c r="BN49" s="217"/>
      <c r="BO49" s="226"/>
      <c r="BP49" s="226"/>
      <c r="BQ49" s="223">
        <v>43</v>
      </c>
      <c r="BR49" s="224"/>
      <c r="BS49" s="783"/>
      <c r="BT49" s="784"/>
      <c r="BU49" s="784"/>
      <c r="BV49" s="784"/>
      <c r="BW49" s="784"/>
      <c r="BX49" s="784"/>
      <c r="BY49" s="784"/>
      <c r="BZ49" s="784"/>
      <c r="CA49" s="784"/>
      <c r="CB49" s="784"/>
      <c r="CC49" s="784"/>
      <c r="CD49" s="784"/>
      <c r="CE49" s="784"/>
      <c r="CF49" s="784"/>
      <c r="CG49" s="785"/>
      <c r="CH49" s="786"/>
      <c r="CI49" s="787"/>
      <c r="CJ49" s="787"/>
      <c r="CK49" s="787"/>
      <c r="CL49" s="788"/>
      <c r="CM49" s="786"/>
      <c r="CN49" s="787"/>
      <c r="CO49" s="787"/>
      <c r="CP49" s="787"/>
      <c r="CQ49" s="788"/>
      <c r="CR49" s="786"/>
      <c r="CS49" s="787"/>
      <c r="CT49" s="787"/>
      <c r="CU49" s="787"/>
      <c r="CV49" s="788"/>
      <c r="CW49" s="786"/>
      <c r="CX49" s="787"/>
      <c r="CY49" s="787"/>
      <c r="CZ49" s="787"/>
      <c r="DA49" s="788"/>
      <c r="DB49" s="786"/>
      <c r="DC49" s="787"/>
      <c r="DD49" s="787"/>
      <c r="DE49" s="787"/>
      <c r="DF49" s="788"/>
      <c r="DG49" s="786"/>
      <c r="DH49" s="787"/>
      <c r="DI49" s="787"/>
      <c r="DJ49" s="787"/>
      <c r="DK49" s="788"/>
      <c r="DL49" s="786"/>
      <c r="DM49" s="787"/>
      <c r="DN49" s="787"/>
      <c r="DO49" s="787"/>
      <c r="DP49" s="788"/>
      <c r="DQ49" s="786"/>
      <c r="DR49" s="787"/>
      <c r="DS49" s="787"/>
      <c r="DT49" s="787"/>
      <c r="DU49" s="788"/>
      <c r="DV49" s="783"/>
      <c r="DW49" s="784"/>
      <c r="DX49" s="784"/>
      <c r="DY49" s="784"/>
      <c r="DZ49" s="789"/>
      <c r="EA49" s="215"/>
    </row>
    <row r="50" spans="1:131" ht="26.25" customHeight="1" x14ac:dyDescent="0.15">
      <c r="A50" s="223">
        <v>23</v>
      </c>
      <c r="B50" s="790"/>
      <c r="C50" s="791"/>
      <c r="D50" s="791"/>
      <c r="E50" s="791"/>
      <c r="F50" s="791"/>
      <c r="G50" s="791"/>
      <c r="H50" s="791"/>
      <c r="I50" s="791"/>
      <c r="J50" s="791"/>
      <c r="K50" s="791"/>
      <c r="L50" s="791"/>
      <c r="M50" s="791"/>
      <c r="N50" s="791"/>
      <c r="O50" s="791"/>
      <c r="P50" s="792"/>
      <c r="Q50" s="845"/>
      <c r="R50" s="846"/>
      <c r="S50" s="846"/>
      <c r="T50" s="846"/>
      <c r="U50" s="846"/>
      <c r="V50" s="846"/>
      <c r="W50" s="846"/>
      <c r="X50" s="846"/>
      <c r="Y50" s="846"/>
      <c r="Z50" s="846"/>
      <c r="AA50" s="846"/>
      <c r="AB50" s="846"/>
      <c r="AC50" s="846"/>
      <c r="AD50" s="846"/>
      <c r="AE50" s="847"/>
      <c r="AF50" s="796"/>
      <c r="AG50" s="797"/>
      <c r="AH50" s="797"/>
      <c r="AI50" s="797"/>
      <c r="AJ50" s="798"/>
      <c r="AK50" s="849"/>
      <c r="AL50" s="846"/>
      <c r="AM50" s="846"/>
      <c r="AN50" s="846"/>
      <c r="AO50" s="846"/>
      <c r="AP50" s="846"/>
      <c r="AQ50" s="846"/>
      <c r="AR50" s="846"/>
      <c r="AS50" s="846"/>
      <c r="AT50" s="846"/>
      <c r="AU50" s="846"/>
      <c r="AV50" s="846"/>
      <c r="AW50" s="846"/>
      <c r="AX50" s="846"/>
      <c r="AY50" s="846"/>
      <c r="AZ50" s="848"/>
      <c r="BA50" s="848"/>
      <c r="BB50" s="848"/>
      <c r="BC50" s="848"/>
      <c r="BD50" s="848"/>
      <c r="BE50" s="841"/>
      <c r="BF50" s="841"/>
      <c r="BG50" s="841"/>
      <c r="BH50" s="841"/>
      <c r="BI50" s="842"/>
      <c r="BJ50" s="217"/>
      <c r="BK50" s="217"/>
      <c r="BL50" s="217"/>
      <c r="BM50" s="217"/>
      <c r="BN50" s="217"/>
      <c r="BO50" s="226"/>
      <c r="BP50" s="226"/>
      <c r="BQ50" s="223">
        <v>44</v>
      </c>
      <c r="BR50" s="224"/>
      <c r="BS50" s="783"/>
      <c r="BT50" s="784"/>
      <c r="BU50" s="784"/>
      <c r="BV50" s="784"/>
      <c r="BW50" s="784"/>
      <c r="BX50" s="784"/>
      <c r="BY50" s="784"/>
      <c r="BZ50" s="784"/>
      <c r="CA50" s="784"/>
      <c r="CB50" s="784"/>
      <c r="CC50" s="784"/>
      <c r="CD50" s="784"/>
      <c r="CE50" s="784"/>
      <c r="CF50" s="784"/>
      <c r="CG50" s="785"/>
      <c r="CH50" s="786"/>
      <c r="CI50" s="787"/>
      <c r="CJ50" s="787"/>
      <c r="CK50" s="787"/>
      <c r="CL50" s="788"/>
      <c r="CM50" s="786"/>
      <c r="CN50" s="787"/>
      <c r="CO50" s="787"/>
      <c r="CP50" s="787"/>
      <c r="CQ50" s="788"/>
      <c r="CR50" s="786"/>
      <c r="CS50" s="787"/>
      <c r="CT50" s="787"/>
      <c r="CU50" s="787"/>
      <c r="CV50" s="788"/>
      <c r="CW50" s="786"/>
      <c r="CX50" s="787"/>
      <c r="CY50" s="787"/>
      <c r="CZ50" s="787"/>
      <c r="DA50" s="788"/>
      <c r="DB50" s="786"/>
      <c r="DC50" s="787"/>
      <c r="DD50" s="787"/>
      <c r="DE50" s="787"/>
      <c r="DF50" s="788"/>
      <c r="DG50" s="786"/>
      <c r="DH50" s="787"/>
      <c r="DI50" s="787"/>
      <c r="DJ50" s="787"/>
      <c r="DK50" s="788"/>
      <c r="DL50" s="786"/>
      <c r="DM50" s="787"/>
      <c r="DN50" s="787"/>
      <c r="DO50" s="787"/>
      <c r="DP50" s="788"/>
      <c r="DQ50" s="786"/>
      <c r="DR50" s="787"/>
      <c r="DS50" s="787"/>
      <c r="DT50" s="787"/>
      <c r="DU50" s="788"/>
      <c r="DV50" s="783"/>
      <c r="DW50" s="784"/>
      <c r="DX50" s="784"/>
      <c r="DY50" s="784"/>
      <c r="DZ50" s="789"/>
      <c r="EA50" s="215"/>
    </row>
    <row r="51" spans="1:131" ht="26.25" customHeight="1" x14ac:dyDescent="0.15">
      <c r="A51" s="223">
        <v>24</v>
      </c>
      <c r="B51" s="790"/>
      <c r="C51" s="791"/>
      <c r="D51" s="791"/>
      <c r="E51" s="791"/>
      <c r="F51" s="791"/>
      <c r="G51" s="791"/>
      <c r="H51" s="791"/>
      <c r="I51" s="791"/>
      <c r="J51" s="791"/>
      <c r="K51" s="791"/>
      <c r="L51" s="791"/>
      <c r="M51" s="791"/>
      <c r="N51" s="791"/>
      <c r="O51" s="791"/>
      <c r="P51" s="792"/>
      <c r="Q51" s="845"/>
      <c r="R51" s="846"/>
      <c r="S51" s="846"/>
      <c r="T51" s="846"/>
      <c r="U51" s="846"/>
      <c r="V51" s="846"/>
      <c r="W51" s="846"/>
      <c r="X51" s="846"/>
      <c r="Y51" s="846"/>
      <c r="Z51" s="846"/>
      <c r="AA51" s="846"/>
      <c r="AB51" s="846"/>
      <c r="AC51" s="846"/>
      <c r="AD51" s="846"/>
      <c r="AE51" s="847"/>
      <c r="AF51" s="796"/>
      <c r="AG51" s="797"/>
      <c r="AH51" s="797"/>
      <c r="AI51" s="797"/>
      <c r="AJ51" s="798"/>
      <c r="AK51" s="849"/>
      <c r="AL51" s="846"/>
      <c r="AM51" s="846"/>
      <c r="AN51" s="846"/>
      <c r="AO51" s="846"/>
      <c r="AP51" s="846"/>
      <c r="AQ51" s="846"/>
      <c r="AR51" s="846"/>
      <c r="AS51" s="846"/>
      <c r="AT51" s="846"/>
      <c r="AU51" s="846"/>
      <c r="AV51" s="846"/>
      <c r="AW51" s="846"/>
      <c r="AX51" s="846"/>
      <c r="AY51" s="846"/>
      <c r="AZ51" s="848"/>
      <c r="BA51" s="848"/>
      <c r="BB51" s="848"/>
      <c r="BC51" s="848"/>
      <c r="BD51" s="848"/>
      <c r="BE51" s="841"/>
      <c r="BF51" s="841"/>
      <c r="BG51" s="841"/>
      <c r="BH51" s="841"/>
      <c r="BI51" s="842"/>
      <c r="BJ51" s="217"/>
      <c r="BK51" s="217"/>
      <c r="BL51" s="217"/>
      <c r="BM51" s="217"/>
      <c r="BN51" s="217"/>
      <c r="BO51" s="226"/>
      <c r="BP51" s="226"/>
      <c r="BQ51" s="223">
        <v>45</v>
      </c>
      <c r="BR51" s="224"/>
      <c r="BS51" s="783"/>
      <c r="BT51" s="784"/>
      <c r="BU51" s="784"/>
      <c r="BV51" s="784"/>
      <c r="BW51" s="784"/>
      <c r="BX51" s="784"/>
      <c r="BY51" s="784"/>
      <c r="BZ51" s="784"/>
      <c r="CA51" s="784"/>
      <c r="CB51" s="784"/>
      <c r="CC51" s="784"/>
      <c r="CD51" s="784"/>
      <c r="CE51" s="784"/>
      <c r="CF51" s="784"/>
      <c r="CG51" s="785"/>
      <c r="CH51" s="786"/>
      <c r="CI51" s="787"/>
      <c r="CJ51" s="787"/>
      <c r="CK51" s="787"/>
      <c r="CL51" s="788"/>
      <c r="CM51" s="786"/>
      <c r="CN51" s="787"/>
      <c r="CO51" s="787"/>
      <c r="CP51" s="787"/>
      <c r="CQ51" s="788"/>
      <c r="CR51" s="786"/>
      <c r="CS51" s="787"/>
      <c r="CT51" s="787"/>
      <c r="CU51" s="787"/>
      <c r="CV51" s="788"/>
      <c r="CW51" s="786"/>
      <c r="CX51" s="787"/>
      <c r="CY51" s="787"/>
      <c r="CZ51" s="787"/>
      <c r="DA51" s="788"/>
      <c r="DB51" s="786"/>
      <c r="DC51" s="787"/>
      <c r="DD51" s="787"/>
      <c r="DE51" s="787"/>
      <c r="DF51" s="788"/>
      <c r="DG51" s="786"/>
      <c r="DH51" s="787"/>
      <c r="DI51" s="787"/>
      <c r="DJ51" s="787"/>
      <c r="DK51" s="788"/>
      <c r="DL51" s="786"/>
      <c r="DM51" s="787"/>
      <c r="DN51" s="787"/>
      <c r="DO51" s="787"/>
      <c r="DP51" s="788"/>
      <c r="DQ51" s="786"/>
      <c r="DR51" s="787"/>
      <c r="DS51" s="787"/>
      <c r="DT51" s="787"/>
      <c r="DU51" s="788"/>
      <c r="DV51" s="783"/>
      <c r="DW51" s="784"/>
      <c r="DX51" s="784"/>
      <c r="DY51" s="784"/>
      <c r="DZ51" s="789"/>
      <c r="EA51" s="215"/>
    </row>
    <row r="52" spans="1:131" ht="26.25" customHeight="1" x14ac:dyDescent="0.15">
      <c r="A52" s="223">
        <v>25</v>
      </c>
      <c r="B52" s="790"/>
      <c r="C52" s="791"/>
      <c r="D52" s="791"/>
      <c r="E52" s="791"/>
      <c r="F52" s="791"/>
      <c r="G52" s="791"/>
      <c r="H52" s="791"/>
      <c r="I52" s="791"/>
      <c r="J52" s="791"/>
      <c r="K52" s="791"/>
      <c r="L52" s="791"/>
      <c r="M52" s="791"/>
      <c r="N52" s="791"/>
      <c r="O52" s="791"/>
      <c r="P52" s="792"/>
      <c r="Q52" s="845"/>
      <c r="R52" s="846"/>
      <c r="S52" s="846"/>
      <c r="T52" s="846"/>
      <c r="U52" s="846"/>
      <c r="V52" s="846"/>
      <c r="W52" s="846"/>
      <c r="X52" s="846"/>
      <c r="Y52" s="846"/>
      <c r="Z52" s="846"/>
      <c r="AA52" s="846"/>
      <c r="AB52" s="846"/>
      <c r="AC52" s="846"/>
      <c r="AD52" s="846"/>
      <c r="AE52" s="847"/>
      <c r="AF52" s="796"/>
      <c r="AG52" s="797"/>
      <c r="AH52" s="797"/>
      <c r="AI52" s="797"/>
      <c r="AJ52" s="798"/>
      <c r="AK52" s="849"/>
      <c r="AL52" s="846"/>
      <c r="AM52" s="846"/>
      <c r="AN52" s="846"/>
      <c r="AO52" s="846"/>
      <c r="AP52" s="846"/>
      <c r="AQ52" s="846"/>
      <c r="AR52" s="846"/>
      <c r="AS52" s="846"/>
      <c r="AT52" s="846"/>
      <c r="AU52" s="846"/>
      <c r="AV52" s="846"/>
      <c r="AW52" s="846"/>
      <c r="AX52" s="846"/>
      <c r="AY52" s="846"/>
      <c r="AZ52" s="848"/>
      <c r="BA52" s="848"/>
      <c r="BB52" s="848"/>
      <c r="BC52" s="848"/>
      <c r="BD52" s="848"/>
      <c r="BE52" s="841"/>
      <c r="BF52" s="841"/>
      <c r="BG52" s="841"/>
      <c r="BH52" s="841"/>
      <c r="BI52" s="842"/>
      <c r="BJ52" s="217"/>
      <c r="BK52" s="217"/>
      <c r="BL52" s="217"/>
      <c r="BM52" s="217"/>
      <c r="BN52" s="217"/>
      <c r="BO52" s="226"/>
      <c r="BP52" s="226"/>
      <c r="BQ52" s="223">
        <v>46</v>
      </c>
      <c r="BR52" s="224"/>
      <c r="BS52" s="783"/>
      <c r="BT52" s="784"/>
      <c r="BU52" s="784"/>
      <c r="BV52" s="784"/>
      <c r="BW52" s="784"/>
      <c r="BX52" s="784"/>
      <c r="BY52" s="784"/>
      <c r="BZ52" s="784"/>
      <c r="CA52" s="784"/>
      <c r="CB52" s="784"/>
      <c r="CC52" s="784"/>
      <c r="CD52" s="784"/>
      <c r="CE52" s="784"/>
      <c r="CF52" s="784"/>
      <c r="CG52" s="785"/>
      <c r="CH52" s="786"/>
      <c r="CI52" s="787"/>
      <c r="CJ52" s="787"/>
      <c r="CK52" s="787"/>
      <c r="CL52" s="788"/>
      <c r="CM52" s="786"/>
      <c r="CN52" s="787"/>
      <c r="CO52" s="787"/>
      <c r="CP52" s="787"/>
      <c r="CQ52" s="788"/>
      <c r="CR52" s="786"/>
      <c r="CS52" s="787"/>
      <c r="CT52" s="787"/>
      <c r="CU52" s="787"/>
      <c r="CV52" s="788"/>
      <c r="CW52" s="786"/>
      <c r="CX52" s="787"/>
      <c r="CY52" s="787"/>
      <c r="CZ52" s="787"/>
      <c r="DA52" s="788"/>
      <c r="DB52" s="786"/>
      <c r="DC52" s="787"/>
      <c r="DD52" s="787"/>
      <c r="DE52" s="787"/>
      <c r="DF52" s="788"/>
      <c r="DG52" s="786"/>
      <c r="DH52" s="787"/>
      <c r="DI52" s="787"/>
      <c r="DJ52" s="787"/>
      <c r="DK52" s="788"/>
      <c r="DL52" s="786"/>
      <c r="DM52" s="787"/>
      <c r="DN52" s="787"/>
      <c r="DO52" s="787"/>
      <c r="DP52" s="788"/>
      <c r="DQ52" s="786"/>
      <c r="DR52" s="787"/>
      <c r="DS52" s="787"/>
      <c r="DT52" s="787"/>
      <c r="DU52" s="788"/>
      <c r="DV52" s="783"/>
      <c r="DW52" s="784"/>
      <c r="DX52" s="784"/>
      <c r="DY52" s="784"/>
      <c r="DZ52" s="789"/>
      <c r="EA52" s="215"/>
    </row>
    <row r="53" spans="1:131" ht="26.25" customHeight="1" x14ac:dyDescent="0.15">
      <c r="A53" s="223">
        <v>26</v>
      </c>
      <c r="B53" s="790"/>
      <c r="C53" s="791"/>
      <c r="D53" s="791"/>
      <c r="E53" s="791"/>
      <c r="F53" s="791"/>
      <c r="G53" s="791"/>
      <c r="H53" s="791"/>
      <c r="I53" s="791"/>
      <c r="J53" s="791"/>
      <c r="K53" s="791"/>
      <c r="L53" s="791"/>
      <c r="M53" s="791"/>
      <c r="N53" s="791"/>
      <c r="O53" s="791"/>
      <c r="P53" s="792"/>
      <c r="Q53" s="845"/>
      <c r="R53" s="846"/>
      <c r="S53" s="846"/>
      <c r="T53" s="846"/>
      <c r="U53" s="846"/>
      <c r="V53" s="846"/>
      <c r="W53" s="846"/>
      <c r="X53" s="846"/>
      <c r="Y53" s="846"/>
      <c r="Z53" s="846"/>
      <c r="AA53" s="846"/>
      <c r="AB53" s="846"/>
      <c r="AC53" s="846"/>
      <c r="AD53" s="846"/>
      <c r="AE53" s="847"/>
      <c r="AF53" s="796"/>
      <c r="AG53" s="797"/>
      <c r="AH53" s="797"/>
      <c r="AI53" s="797"/>
      <c r="AJ53" s="798"/>
      <c r="AK53" s="849"/>
      <c r="AL53" s="846"/>
      <c r="AM53" s="846"/>
      <c r="AN53" s="846"/>
      <c r="AO53" s="846"/>
      <c r="AP53" s="846"/>
      <c r="AQ53" s="846"/>
      <c r="AR53" s="846"/>
      <c r="AS53" s="846"/>
      <c r="AT53" s="846"/>
      <c r="AU53" s="846"/>
      <c r="AV53" s="846"/>
      <c r="AW53" s="846"/>
      <c r="AX53" s="846"/>
      <c r="AY53" s="846"/>
      <c r="AZ53" s="848"/>
      <c r="BA53" s="848"/>
      <c r="BB53" s="848"/>
      <c r="BC53" s="848"/>
      <c r="BD53" s="848"/>
      <c r="BE53" s="841"/>
      <c r="BF53" s="841"/>
      <c r="BG53" s="841"/>
      <c r="BH53" s="841"/>
      <c r="BI53" s="842"/>
      <c r="BJ53" s="217"/>
      <c r="BK53" s="217"/>
      <c r="BL53" s="217"/>
      <c r="BM53" s="217"/>
      <c r="BN53" s="217"/>
      <c r="BO53" s="226"/>
      <c r="BP53" s="226"/>
      <c r="BQ53" s="223">
        <v>47</v>
      </c>
      <c r="BR53" s="224"/>
      <c r="BS53" s="783"/>
      <c r="BT53" s="784"/>
      <c r="BU53" s="784"/>
      <c r="BV53" s="784"/>
      <c r="BW53" s="784"/>
      <c r="BX53" s="784"/>
      <c r="BY53" s="784"/>
      <c r="BZ53" s="784"/>
      <c r="CA53" s="784"/>
      <c r="CB53" s="784"/>
      <c r="CC53" s="784"/>
      <c r="CD53" s="784"/>
      <c r="CE53" s="784"/>
      <c r="CF53" s="784"/>
      <c r="CG53" s="785"/>
      <c r="CH53" s="786"/>
      <c r="CI53" s="787"/>
      <c r="CJ53" s="787"/>
      <c r="CK53" s="787"/>
      <c r="CL53" s="788"/>
      <c r="CM53" s="786"/>
      <c r="CN53" s="787"/>
      <c r="CO53" s="787"/>
      <c r="CP53" s="787"/>
      <c r="CQ53" s="788"/>
      <c r="CR53" s="786"/>
      <c r="CS53" s="787"/>
      <c r="CT53" s="787"/>
      <c r="CU53" s="787"/>
      <c r="CV53" s="788"/>
      <c r="CW53" s="786"/>
      <c r="CX53" s="787"/>
      <c r="CY53" s="787"/>
      <c r="CZ53" s="787"/>
      <c r="DA53" s="788"/>
      <c r="DB53" s="786"/>
      <c r="DC53" s="787"/>
      <c r="DD53" s="787"/>
      <c r="DE53" s="787"/>
      <c r="DF53" s="788"/>
      <c r="DG53" s="786"/>
      <c r="DH53" s="787"/>
      <c r="DI53" s="787"/>
      <c r="DJ53" s="787"/>
      <c r="DK53" s="788"/>
      <c r="DL53" s="786"/>
      <c r="DM53" s="787"/>
      <c r="DN53" s="787"/>
      <c r="DO53" s="787"/>
      <c r="DP53" s="788"/>
      <c r="DQ53" s="786"/>
      <c r="DR53" s="787"/>
      <c r="DS53" s="787"/>
      <c r="DT53" s="787"/>
      <c r="DU53" s="788"/>
      <c r="DV53" s="783"/>
      <c r="DW53" s="784"/>
      <c r="DX53" s="784"/>
      <c r="DY53" s="784"/>
      <c r="DZ53" s="789"/>
      <c r="EA53" s="215"/>
    </row>
    <row r="54" spans="1:131" ht="26.25" customHeight="1" x14ac:dyDescent="0.15">
      <c r="A54" s="223">
        <v>27</v>
      </c>
      <c r="B54" s="790"/>
      <c r="C54" s="791"/>
      <c r="D54" s="791"/>
      <c r="E54" s="791"/>
      <c r="F54" s="791"/>
      <c r="G54" s="791"/>
      <c r="H54" s="791"/>
      <c r="I54" s="791"/>
      <c r="J54" s="791"/>
      <c r="K54" s="791"/>
      <c r="L54" s="791"/>
      <c r="M54" s="791"/>
      <c r="N54" s="791"/>
      <c r="O54" s="791"/>
      <c r="P54" s="792"/>
      <c r="Q54" s="845"/>
      <c r="R54" s="846"/>
      <c r="S54" s="846"/>
      <c r="T54" s="846"/>
      <c r="U54" s="846"/>
      <c r="V54" s="846"/>
      <c r="W54" s="846"/>
      <c r="X54" s="846"/>
      <c r="Y54" s="846"/>
      <c r="Z54" s="846"/>
      <c r="AA54" s="846"/>
      <c r="AB54" s="846"/>
      <c r="AC54" s="846"/>
      <c r="AD54" s="846"/>
      <c r="AE54" s="847"/>
      <c r="AF54" s="796"/>
      <c r="AG54" s="797"/>
      <c r="AH54" s="797"/>
      <c r="AI54" s="797"/>
      <c r="AJ54" s="798"/>
      <c r="AK54" s="849"/>
      <c r="AL54" s="846"/>
      <c r="AM54" s="846"/>
      <c r="AN54" s="846"/>
      <c r="AO54" s="846"/>
      <c r="AP54" s="846"/>
      <c r="AQ54" s="846"/>
      <c r="AR54" s="846"/>
      <c r="AS54" s="846"/>
      <c r="AT54" s="846"/>
      <c r="AU54" s="846"/>
      <c r="AV54" s="846"/>
      <c r="AW54" s="846"/>
      <c r="AX54" s="846"/>
      <c r="AY54" s="846"/>
      <c r="AZ54" s="848"/>
      <c r="BA54" s="848"/>
      <c r="BB54" s="848"/>
      <c r="BC54" s="848"/>
      <c r="BD54" s="848"/>
      <c r="BE54" s="841"/>
      <c r="BF54" s="841"/>
      <c r="BG54" s="841"/>
      <c r="BH54" s="841"/>
      <c r="BI54" s="842"/>
      <c r="BJ54" s="217"/>
      <c r="BK54" s="217"/>
      <c r="BL54" s="217"/>
      <c r="BM54" s="217"/>
      <c r="BN54" s="217"/>
      <c r="BO54" s="226"/>
      <c r="BP54" s="226"/>
      <c r="BQ54" s="223">
        <v>48</v>
      </c>
      <c r="BR54" s="224"/>
      <c r="BS54" s="783"/>
      <c r="BT54" s="784"/>
      <c r="BU54" s="784"/>
      <c r="BV54" s="784"/>
      <c r="BW54" s="784"/>
      <c r="BX54" s="784"/>
      <c r="BY54" s="784"/>
      <c r="BZ54" s="784"/>
      <c r="CA54" s="784"/>
      <c r="CB54" s="784"/>
      <c r="CC54" s="784"/>
      <c r="CD54" s="784"/>
      <c r="CE54" s="784"/>
      <c r="CF54" s="784"/>
      <c r="CG54" s="785"/>
      <c r="CH54" s="786"/>
      <c r="CI54" s="787"/>
      <c r="CJ54" s="787"/>
      <c r="CK54" s="787"/>
      <c r="CL54" s="788"/>
      <c r="CM54" s="786"/>
      <c r="CN54" s="787"/>
      <c r="CO54" s="787"/>
      <c r="CP54" s="787"/>
      <c r="CQ54" s="788"/>
      <c r="CR54" s="786"/>
      <c r="CS54" s="787"/>
      <c r="CT54" s="787"/>
      <c r="CU54" s="787"/>
      <c r="CV54" s="788"/>
      <c r="CW54" s="786"/>
      <c r="CX54" s="787"/>
      <c r="CY54" s="787"/>
      <c r="CZ54" s="787"/>
      <c r="DA54" s="788"/>
      <c r="DB54" s="786"/>
      <c r="DC54" s="787"/>
      <c r="DD54" s="787"/>
      <c r="DE54" s="787"/>
      <c r="DF54" s="788"/>
      <c r="DG54" s="786"/>
      <c r="DH54" s="787"/>
      <c r="DI54" s="787"/>
      <c r="DJ54" s="787"/>
      <c r="DK54" s="788"/>
      <c r="DL54" s="786"/>
      <c r="DM54" s="787"/>
      <c r="DN54" s="787"/>
      <c r="DO54" s="787"/>
      <c r="DP54" s="788"/>
      <c r="DQ54" s="786"/>
      <c r="DR54" s="787"/>
      <c r="DS54" s="787"/>
      <c r="DT54" s="787"/>
      <c r="DU54" s="788"/>
      <c r="DV54" s="783"/>
      <c r="DW54" s="784"/>
      <c r="DX54" s="784"/>
      <c r="DY54" s="784"/>
      <c r="DZ54" s="789"/>
      <c r="EA54" s="215"/>
    </row>
    <row r="55" spans="1:131" ht="26.25" customHeight="1" x14ac:dyDescent="0.15">
      <c r="A55" s="223">
        <v>28</v>
      </c>
      <c r="B55" s="790"/>
      <c r="C55" s="791"/>
      <c r="D55" s="791"/>
      <c r="E55" s="791"/>
      <c r="F55" s="791"/>
      <c r="G55" s="791"/>
      <c r="H55" s="791"/>
      <c r="I55" s="791"/>
      <c r="J55" s="791"/>
      <c r="K55" s="791"/>
      <c r="L55" s="791"/>
      <c r="M55" s="791"/>
      <c r="N55" s="791"/>
      <c r="O55" s="791"/>
      <c r="P55" s="792"/>
      <c r="Q55" s="845"/>
      <c r="R55" s="846"/>
      <c r="S55" s="846"/>
      <c r="T55" s="846"/>
      <c r="U55" s="846"/>
      <c r="V55" s="846"/>
      <c r="W55" s="846"/>
      <c r="X55" s="846"/>
      <c r="Y55" s="846"/>
      <c r="Z55" s="846"/>
      <c r="AA55" s="846"/>
      <c r="AB55" s="846"/>
      <c r="AC55" s="846"/>
      <c r="AD55" s="846"/>
      <c r="AE55" s="847"/>
      <c r="AF55" s="796"/>
      <c r="AG55" s="797"/>
      <c r="AH55" s="797"/>
      <c r="AI55" s="797"/>
      <c r="AJ55" s="798"/>
      <c r="AK55" s="849"/>
      <c r="AL55" s="846"/>
      <c r="AM55" s="846"/>
      <c r="AN55" s="846"/>
      <c r="AO55" s="846"/>
      <c r="AP55" s="846"/>
      <c r="AQ55" s="846"/>
      <c r="AR55" s="846"/>
      <c r="AS55" s="846"/>
      <c r="AT55" s="846"/>
      <c r="AU55" s="846"/>
      <c r="AV55" s="846"/>
      <c r="AW55" s="846"/>
      <c r="AX55" s="846"/>
      <c r="AY55" s="846"/>
      <c r="AZ55" s="848"/>
      <c r="BA55" s="848"/>
      <c r="BB55" s="848"/>
      <c r="BC55" s="848"/>
      <c r="BD55" s="848"/>
      <c r="BE55" s="841"/>
      <c r="BF55" s="841"/>
      <c r="BG55" s="841"/>
      <c r="BH55" s="841"/>
      <c r="BI55" s="842"/>
      <c r="BJ55" s="217"/>
      <c r="BK55" s="217"/>
      <c r="BL55" s="217"/>
      <c r="BM55" s="217"/>
      <c r="BN55" s="217"/>
      <c r="BO55" s="226"/>
      <c r="BP55" s="226"/>
      <c r="BQ55" s="223">
        <v>49</v>
      </c>
      <c r="BR55" s="224"/>
      <c r="BS55" s="783"/>
      <c r="BT55" s="784"/>
      <c r="BU55" s="784"/>
      <c r="BV55" s="784"/>
      <c r="BW55" s="784"/>
      <c r="BX55" s="784"/>
      <c r="BY55" s="784"/>
      <c r="BZ55" s="784"/>
      <c r="CA55" s="784"/>
      <c r="CB55" s="784"/>
      <c r="CC55" s="784"/>
      <c r="CD55" s="784"/>
      <c r="CE55" s="784"/>
      <c r="CF55" s="784"/>
      <c r="CG55" s="785"/>
      <c r="CH55" s="786"/>
      <c r="CI55" s="787"/>
      <c r="CJ55" s="787"/>
      <c r="CK55" s="787"/>
      <c r="CL55" s="788"/>
      <c r="CM55" s="786"/>
      <c r="CN55" s="787"/>
      <c r="CO55" s="787"/>
      <c r="CP55" s="787"/>
      <c r="CQ55" s="788"/>
      <c r="CR55" s="786"/>
      <c r="CS55" s="787"/>
      <c r="CT55" s="787"/>
      <c r="CU55" s="787"/>
      <c r="CV55" s="788"/>
      <c r="CW55" s="786"/>
      <c r="CX55" s="787"/>
      <c r="CY55" s="787"/>
      <c r="CZ55" s="787"/>
      <c r="DA55" s="788"/>
      <c r="DB55" s="786"/>
      <c r="DC55" s="787"/>
      <c r="DD55" s="787"/>
      <c r="DE55" s="787"/>
      <c r="DF55" s="788"/>
      <c r="DG55" s="786"/>
      <c r="DH55" s="787"/>
      <c r="DI55" s="787"/>
      <c r="DJ55" s="787"/>
      <c r="DK55" s="788"/>
      <c r="DL55" s="786"/>
      <c r="DM55" s="787"/>
      <c r="DN55" s="787"/>
      <c r="DO55" s="787"/>
      <c r="DP55" s="788"/>
      <c r="DQ55" s="786"/>
      <c r="DR55" s="787"/>
      <c r="DS55" s="787"/>
      <c r="DT55" s="787"/>
      <c r="DU55" s="788"/>
      <c r="DV55" s="783"/>
      <c r="DW55" s="784"/>
      <c r="DX55" s="784"/>
      <c r="DY55" s="784"/>
      <c r="DZ55" s="789"/>
      <c r="EA55" s="215"/>
    </row>
    <row r="56" spans="1:131" ht="26.25" customHeight="1" x14ac:dyDescent="0.15">
      <c r="A56" s="223">
        <v>29</v>
      </c>
      <c r="B56" s="790"/>
      <c r="C56" s="791"/>
      <c r="D56" s="791"/>
      <c r="E56" s="791"/>
      <c r="F56" s="791"/>
      <c r="G56" s="791"/>
      <c r="H56" s="791"/>
      <c r="I56" s="791"/>
      <c r="J56" s="791"/>
      <c r="K56" s="791"/>
      <c r="L56" s="791"/>
      <c r="M56" s="791"/>
      <c r="N56" s="791"/>
      <c r="O56" s="791"/>
      <c r="P56" s="792"/>
      <c r="Q56" s="845"/>
      <c r="R56" s="846"/>
      <c r="S56" s="846"/>
      <c r="T56" s="846"/>
      <c r="U56" s="846"/>
      <c r="V56" s="846"/>
      <c r="W56" s="846"/>
      <c r="X56" s="846"/>
      <c r="Y56" s="846"/>
      <c r="Z56" s="846"/>
      <c r="AA56" s="846"/>
      <c r="AB56" s="846"/>
      <c r="AC56" s="846"/>
      <c r="AD56" s="846"/>
      <c r="AE56" s="847"/>
      <c r="AF56" s="796"/>
      <c r="AG56" s="797"/>
      <c r="AH56" s="797"/>
      <c r="AI56" s="797"/>
      <c r="AJ56" s="798"/>
      <c r="AK56" s="849"/>
      <c r="AL56" s="846"/>
      <c r="AM56" s="846"/>
      <c r="AN56" s="846"/>
      <c r="AO56" s="846"/>
      <c r="AP56" s="846"/>
      <c r="AQ56" s="846"/>
      <c r="AR56" s="846"/>
      <c r="AS56" s="846"/>
      <c r="AT56" s="846"/>
      <c r="AU56" s="846"/>
      <c r="AV56" s="846"/>
      <c r="AW56" s="846"/>
      <c r="AX56" s="846"/>
      <c r="AY56" s="846"/>
      <c r="AZ56" s="848"/>
      <c r="BA56" s="848"/>
      <c r="BB56" s="848"/>
      <c r="BC56" s="848"/>
      <c r="BD56" s="848"/>
      <c r="BE56" s="841"/>
      <c r="BF56" s="841"/>
      <c r="BG56" s="841"/>
      <c r="BH56" s="841"/>
      <c r="BI56" s="842"/>
      <c r="BJ56" s="217"/>
      <c r="BK56" s="217"/>
      <c r="BL56" s="217"/>
      <c r="BM56" s="217"/>
      <c r="BN56" s="217"/>
      <c r="BO56" s="226"/>
      <c r="BP56" s="226"/>
      <c r="BQ56" s="223">
        <v>50</v>
      </c>
      <c r="BR56" s="224"/>
      <c r="BS56" s="783"/>
      <c r="BT56" s="784"/>
      <c r="BU56" s="784"/>
      <c r="BV56" s="784"/>
      <c r="BW56" s="784"/>
      <c r="BX56" s="784"/>
      <c r="BY56" s="784"/>
      <c r="BZ56" s="784"/>
      <c r="CA56" s="784"/>
      <c r="CB56" s="784"/>
      <c r="CC56" s="784"/>
      <c r="CD56" s="784"/>
      <c r="CE56" s="784"/>
      <c r="CF56" s="784"/>
      <c r="CG56" s="785"/>
      <c r="CH56" s="786"/>
      <c r="CI56" s="787"/>
      <c r="CJ56" s="787"/>
      <c r="CK56" s="787"/>
      <c r="CL56" s="788"/>
      <c r="CM56" s="786"/>
      <c r="CN56" s="787"/>
      <c r="CO56" s="787"/>
      <c r="CP56" s="787"/>
      <c r="CQ56" s="788"/>
      <c r="CR56" s="786"/>
      <c r="CS56" s="787"/>
      <c r="CT56" s="787"/>
      <c r="CU56" s="787"/>
      <c r="CV56" s="788"/>
      <c r="CW56" s="786"/>
      <c r="CX56" s="787"/>
      <c r="CY56" s="787"/>
      <c r="CZ56" s="787"/>
      <c r="DA56" s="788"/>
      <c r="DB56" s="786"/>
      <c r="DC56" s="787"/>
      <c r="DD56" s="787"/>
      <c r="DE56" s="787"/>
      <c r="DF56" s="788"/>
      <c r="DG56" s="786"/>
      <c r="DH56" s="787"/>
      <c r="DI56" s="787"/>
      <c r="DJ56" s="787"/>
      <c r="DK56" s="788"/>
      <c r="DL56" s="786"/>
      <c r="DM56" s="787"/>
      <c r="DN56" s="787"/>
      <c r="DO56" s="787"/>
      <c r="DP56" s="788"/>
      <c r="DQ56" s="786"/>
      <c r="DR56" s="787"/>
      <c r="DS56" s="787"/>
      <c r="DT56" s="787"/>
      <c r="DU56" s="788"/>
      <c r="DV56" s="783"/>
      <c r="DW56" s="784"/>
      <c r="DX56" s="784"/>
      <c r="DY56" s="784"/>
      <c r="DZ56" s="789"/>
      <c r="EA56" s="215"/>
    </row>
    <row r="57" spans="1:131" ht="26.25" customHeight="1" x14ac:dyDescent="0.15">
      <c r="A57" s="223">
        <v>30</v>
      </c>
      <c r="B57" s="790"/>
      <c r="C57" s="791"/>
      <c r="D57" s="791"/>
      <c r="E57" s="791"/>
      <c r="F57" s="791"/>
      <c r="G57" s="791"/>
      <c r="H57" s="791"/>
      <c r="I57" s="791"/>
      <c r="J57" s="791"/>
      <c r="K57" s="791"/>
      <c r="L57" s="791"/>
      <c r="M57" s="791"/>
      <c r="N57" s="791"/>
      <c r="O57" s="791"/>
      <c r="P57" s="792"/>
      <c r="Q57" s="845"/>
      <c r="R57" s="846"/>
      <c r="S57" s="846"/>
      <c r="T57" s="846"/>
      <c r="U57" s="846"/>
      <c r="V57" s="846"/>
      <c r="W57" s="846"/>
      <c r="X57" s="846"/>
      <c r="Y57" s="846"/>
      <c r="Z57" s="846"/>
      <c r="AA57" s="846"/>
      <c r="AB57" s="846"/>
      <c r="AC57" s="846"/>
      <c r="AD57" s="846"/>
      <c r="AE57" s="847"/>
      <c r="AF57" s="796"/>
      <c r="AG57" s="797"/>
      <c r="AH57" s="797"/>
      <c r="AI57" s="797"/>
      <c r="AJ57" s="798"/>
      <c r="AK57" s="849"/>
      <c r="AL57" s="846"/>
      <c r="AM57" s="846"/>
      <c r="AN57" s="846"/>
      <c r="AO57" s="846"/>
      <c r="AP57" s="846"/>
      <c r="AQ57" s="846"/>
      <c r="AR57" s="846"/>
      <c r="AS57" s="846"/>
      <c r="AT57" s="846"/>
      <c r="AU57" s="846"/>
      <c r="AV57" s="846"/>
      <c r="AW57" s="846"/>
      <c r="AX57" s="846"/>
      <c r="AY57" s="846"/>
      <c r="AZ57" s="848"/>
      <c r="BA57" s="848"/>
      <c r="BB57" s="848"/>
      <c r="BC57" s="848"/>
      <c r="BD57" s="848"/>
      <c r="BE57" s="841"/>
      <c r="BF57" s="841"/>
      <c r="BG57" s="841"/>
      <c r="BH57" s="841"/>
      <c r="BI57" s="842"/>
      <c r="BJ57" s="217"/>
      <c r="BK57" s="217"/>
      <c r="BL57" s="217"/>
      <c r="BM57" s="217"/>
      <c r="BN57" s="217"/>
      <c r="BO57" s="226"/>
      <c r="BP57" s="226"/>
      <c r="BQ57" s="223">
        <v>51</v>
      </c>
      <c r="BR57" s="224"/>
      <c r="BS57" s="783"/>
      <c r="BT57" s="784"/>
      <c r="BU57" s="784"/>
      <c r="BV57" s="784"/>
      <c r="BW57" s="784"/>
      <c r="BX57" s="784"/>
      <c r="BY57" s="784"/>
      <c r="BZ57" s="784"/>
      <c r="CA57" s="784"/>
      <c r="CB57" s="784"/>
      <c r="CC57" s="784"/>
      <c r="CD57" s="784"/>
      <c r="CE57" s="784"/>
      <c r="CF57" s="784"/>
      <c r="CG57" s="785"/>
      <c r="CH57" s="786"/>
      <c r="CI57" s="787"/>
      <c r="CJ57" s="787"/>
      <c r="CK57" s="787"/>
      <c r="CL57" s="788"/>
      <c r="CM57" s="786"/>
      <c r="CN57" s="787"/>
      <c r="CO57" s="787"/>
      <c r="CP57" s="787"/>
      <c r="CQ57" s="788"/>
      <c r="CR57" s="786"/>
      <c r="CS57" s="787"/>
      <c r="CT57" s="787"/>
      <c r="CU57" s="787"/>
      <c r="CV57" s="788"/>
      <c r="CW57" s="786"/>
      <c r="CX57" s="787"/>
      <c r="CY57" s="787"/>
      <c r="CZ57" s="787"/>
      <c r="DA57" s="788"/>
      <c r="DB57" s="786"/>
      <c r="DC57" s="787"/>
      <c r="DD57" s="787"/>
      <c r="DE57" s="787"/>
      <c r="DF57" s="788"/>
      <c r="DG57" s="786"/>
      <c r="DH57" s="787"/>
      <c r="DI57" s="787"/>
      <c r="DJ57" s="787"/>
      <c r="DK57" s="788"/>
      <c r="DL57" s="786"/>
      <c r="DM57" s="787"/>
      <c r="DN57" s="787"/>
      <c r="DO57" s="787"/>
      <c r="DP57" s="788"/>
      <c r="DQ57" s="786"/>
      <c r="DR57" s="787"/>
      <c r="DS57" s="787"/>
      <c r="DT57" s="787"/>
      <c r="DU57" s="788"/>
      <c r="DV57" s="783"/>
      <c r="DW57" s="784"/>
      <c r="DX57" s="784"/>
      <c r="DY57" s="784"/>
      <c r="DZ57" s="789"/>
      <c r="EA57" s="215"/>
    </row>
    <row r="58" spans="1:131" ht="26.25" customHeight="1" x14ac:dyDescent="0.15">
      <c r="A58" s="223">
        <v>31</v>
      </c>
      <c r="B58" s="790"/>
      <c r="C58" s="791"/>
      <c r="D58" s="791"/>
      <c r="E58" s="791"/>
      <c r="F58" s="791"/>
      <c r="G58" s="791"/>
      <c r="H58" s="791"/>
      <c r="I58" s="791"/>
      <c r="J58" s="791"/>
      <c r="K58" s="791"/>
      <c r="L58" s="791"/>
      <c r="M58" s="791"/>
      <c r="N58" s="791"/>
      <c r="O58" s="791"/>
      <c r="P58" s="792"/>
      <c r="Q58" s="845"/>
      <c r="R58" s="846"/>
      <c r="S58" s="846"/>
      <c r="T58" s="846"/>
      <c r="U58" s="846"/>
      <c r="V58" s="846"/>
      <c r="W58" s="846"/>
      <c r="X58" s="846"/>
      <c r="Y58" s="846"/>
      <c r="Z58" s="846"/>
      <c r="AA58" s="846"/>
      <c r="AB58" s="846"/>
      <c r="AC58" s="846"/>
      <c r="AD58" s="846"/>
      <c r="AE58" s="847"/>
      <c r="AF58" s="796"/>
      <c r="AG58" s="797"/>
      <c r="AH58" s="797"/>
      <c r="AI58" s="797"/>
      <c r="AJ58" s="798"/>
      <c r="AK58" s="849"/>
      <c r="AL58" s="846"/>
      <c r="AM58" s="846"/>
      <c r="AN58" s="846"/>
      <c r="AO58" s="846"/>
      <c r="AP58" s="846"/>
      <c r="AQ58" s="846"/>
      <c r="AR58" s="846"/>
      <c r="AS58" s="846"/>
      <c r="AT58" s="846"/>
      <c r="AU58" s="846"/>
      <c r="AV58" s="846"/>
      <c r="AW58" s="846"/>
      <c r="AX58" s="846"/>
      <c r="AY58" s="846"/>
      <c r="AZ58" s="848"/>
      <c r="BA58" s="848"/>
      <c r="BB58" s="848"/>
      <c r="BC58" s="848"/>
      <c r="BD58" s="848"/>
      <c r="BE58" s="841"/>
      <c r="BF58" s="841"/>
      <c r="BG58" s="841"/>
      <c r="BH58" s="841"/>
      <c r="BI58" s="842"/>
      <c r="BJ58" s="217"/>
      <c r="BK58" s="217"/>
      <c r="BL58" s="217"/>
      <c r="BM58" s="217"/>
      <c r="BN58" s="217"/>
      <c r="BO58" s="226"/>
      <c r="BP58" s="226"/>
      <c r="BQ58" s="223">
        <v>52</v>
      </c>
      <c r="BR58" s="224"/>
      <c r="BS58" s="783"/>
      <c r="BT58" s="784"/>
      <c r="BU58" s="784"/>
      <c r="BV58" s="784"/>
      <c r="BW58" s="784"/>
      <c r="BX58" s="784"/>
      <c r="BY58" s="784"/>
      <c r="BZ58" s="784"/>
      <c r="CA58" s="784"/>
      <c r="CB58" s="784"/>
      <c r="CC58" s="784"/>
      <c r="CD58" s="784"/>
      <c r="CE58" s="784"/>
      <c r="CF58" s="784"/>
      <c r="CG58" s="785"/>
      <c r="CH58" s="786"/>
      <c r="CI58" s="787"/>
      <c r="CJ58" s="787"/>
      <c r="CK58" s="787"/>
      <c r="CL58" s="788"/>
      <c r="CM58" s="786"/>
      <c r="CN58" s="787"/>
      <c r="CO58" s="787"/>
      <c r="CP58" s="787"/>
      <c r="CQ58" s="788"/>
      <c r="CR58" s="786"/>
      <c r="CS58" s="787"/>
      <c r="CT58" s="787"/>
      <c r="CU58" s="787"/>
      <c r="CV58" s="788"/>
      <c r="CW58" s="786"/>
      <c r="CX58" s="787"/>
      <c r="CY58" s="787"/>
      <c r="CZ58" s="787"/>
      <c r="DA58" s="788"/>
      <c r="DB58" s="786"/>
      <c r="DC58" s="787"/>
      <c r="DD58" s="787"/>
      <c r="DE58" s="787"/>
      <c r="DF58" s="788"/>
      <c r="DG58" s="786"/>
      <c r="DH58" s="787"/>
      <c r="DI58" s="787"/>
      <c r="DJ58" s="787"/>
      <c r="DK58" s="788"/>
      <c r="DL58" s="786"/>
      <c r="DM58" s="787"/>
      <c r="DN58" s="787"/>
      <c r="DO58" s="787"/>
      <c r="DP58" s="788"/>
      <c r="DQ58" s="786"/>
      <c r="DR58" s="787"/>
      <c r="DS58" s="787"/>
      <c r="DT58" s="787"/>
      <c r="DU58" s="788"/>
      <c r="DV58" s="783"/>
      <c r="DW58" s="784"/>
      <c r="DX58" s="784"/>
      <c r="DY58" s="784"/>
      <c r="DZ58" s="789"/>
      <c r="EA58" s="215"/>
    </row>
    <row r="59" spans="1:131" ht="26.25" customHeight="1" x14ac:dyDescent="0.15">
      <c r="A59" s="223">
        <v>32</v>
      </c>
      <c r="B59" s="790"/>
      <c r="C59" s="791"/>
      <c r="D59" s="791"/>
      <c r="E59" s="791"/>
      <c r="F59" s="791"/>
      <c r="G59" s="791"/>
      <c r="H59" s="791"/>
      <c r="I59" s="791"/>
      <c r="J59" s="791"/>
      <c r="K59" s="791"/>
      <c r="L59" s="791"/>
      <c r="M59" s="791"/>
      <c r="N59" s="791"/>
      <c r="O59" s="791"/>
      <c r="P59" s="792"/>
      <c r="Q59" s="845"/>
      <c r="R59" s="846"/>
      <c r="S59" s="846"/>
      <c r="T59" s="846"/>
      <c r="U59" s="846"/>
      <c r="V59" s="846"/>
      <c r="W59" s="846"/>
      <c r="X59" s="846"/>
      <c r="Y59" s="846"/>
      <c r="Z59" s="846"/>
      <c r="AA59" s="846"/>
      <c r="AB59" s="846"/>
      <c r="AC59" s="846"/>
      <c r="AD59" s="846"/>
      <c r="AE59" s="847"/>
      <c r="AF59" s="796"/>
      <c r="AG59" s="797"/>
      <c r="AH59" s="797"/>
      <c r="AI59" s="797"/>
      <c r="AJ59" s="798"/>
      <c r="AK59" s="849"/>
      <c r="AL59" s="846"/>
      <c r="AM59" s="846"/>
      <c r="AN59" s="846"/>
      <c r="AO59" s="846"/>
      <c r="AP59" s="846"/>
      <c r="AQ59" s="846"/>
      <c r="AR59" s="846"/>
      <c r="AS59" s="846"/>
      <c r="AT59" s="846"/>
      <c r="AU59" s="846"/>
      <c r="AV59" s="846"/>
      <c r="AW59" s="846"/>
      <c r="AX59" s="846"/>
      <c r="AY59" s="846"/>
      <c r="AZ59" s="848"/>
      <c r="BA59" s="848"/>
      <c r="BB59" s="848"/>
      <c r="BC59" s="848"/>
      <c r="BD59" s="848"/>
      <c r="BE59" s="841"/>
      <c r="BF59" s="841"/>
      <c r="BG59" s="841"/>
      <c r="BH59" s="841"/>
      <c r="BI59" s="842"/>
      <c r="BJ59" s="217"/>
      <c r="BK59" s="217"/>
      <c r="BL59" s="217"/>
      <c r="BM59" s="217"/>
      <c r="BN59" s="217"/>
      <c r="BO59" s="226"/>
      <c r="BP59" s="226"/>
      <c r="BQ59" s="223">
        <v>53</v>
      </c>
      <c r="BR59" s="224"/>
      <c r="BS59" s="783"/>
      <c r="BT59" s="784"/>
      <c r="BU59" s="784"/>
      <c r="BV59" s="784"/>
      <c r="BW59" s="784"/>
      <c r="BX59" s="784"/>
      <c r="BY59" s="784"/>
      <c r="BZ59" s="784"/>
      <c r="CA59" s="784"/>
      <c r="CB59" s="784"/>
      <c r="CC59" s="784"/>
      <c r="CD59" s="784"/>
      <c r="CE59" s="784"/>
      <c r="CF59" s="784"/>
      <c r="CG59" s="785"/>
      <c r="CH59" s="786"/>
      <c r="CI59" s="787"/>
      <c r="CJ59" s="787"/>
      <c r="CK59" s="787"/>
      <c r="CL59" s="788"/>
      <c r="CM59" s="786"/>
      <c r="CN59" s="787"/>
      <c r="CO59" s="787"/>
      <c r="CP59" s="787"/>
      <c r="CQ59" s="788"/>
      <c r="CR59" s="786"/>
      <c r="CS59" s="787"/>
      <c r="CT59" s="787"/>
      <c r="CU59" s="787"/>
      <c r="CV59" s="788"/>
      <c r="CW59" s="786"/>
      <c r="CX59" s="787"/>
      <c r="CY59" s="787"/>
      <c r="CZ59" s="787"/>
      <c r="DA59" s="788"/>
      <c r="DB59" s="786"/>
      <c r="DC59" s="787"/>
      <c r="DD59" s="787"/>
      <c r="DE59" s="787"/>
      <c r="DF59" s="788"/>
      <c r="DG59" s="786"/>
      <c r="DH59" s="787"/>
      <c r="DI59" s="787"/>
      <c r="DJ59" s="787"/>
      <c r="DK59" s="788"/>
      <c r="DL59" s="786"/>
      <c r="DM59" s="787"/>
      <c r="DN59" s="787"/>
      <c r="DO59" s="787"/>
      <c r="DP59" s="788"/>
      <c r="DQ59" s="786"/>
      <c r="DR59" s="787"/>
      <c r="DS59" s="787"/>
      <c r="DT59" s="787"/>
      <c r="DU59" s="788"/>
      <c r="DV59" s="783"/>
      <c r="DW59" s="784"/>
      <c r="DX59" s="784"/>
      <c r="DY59" s="784"/>
      <c r="DZ59" s="789"/>
      <c r="EA59" s="215"/>
    </row>
    <row r="60" spans="1:131" ht="26.25" customHeight="1" x14ac:dyDescent="0.15">
      <c r="A60" s="223">
        <v>33</v>
      </c>
      <c r="B60" s="790"/>
      <c r="C60" s="791"/>
      <c r="D60" s="791"/>
      <c r="E60" s="791"/>
      <c r="F60" s="791"/>
      <c r="G60" s="791"/>
      <c r="H60" s="791"/>
      <c r="I60" s="791"/>
      <c r="J60" s="791"/>
      <c r="K60" s="791"/>
      <c r="L60" s="791"/>
      <c r="M60" s="791"/>
      <c r="N60" s="791"/>
      <c r="O60" s="791"/>
      <c r="P60" s="792"/>
      <c r="Q60" s="845"/>
      <c r="R60" s="846"/>
      <c r="S60" s="846"/>
      <c r="T60" s="846"/>
      <c r="U60" s="846"/>
      <c r="V60" s="846"/>
      <c r="W60" s="846"/>
      <c r="X60" s="846"/>
      <c r="Y60" s="846"/>
      <c r="Z60" s="846"/>
      <c r="AA60" s="846"/>
      <c r="AB60" s="846"/>
      <c r="AC60" s="846"/>
      <c r="AD60" s="846"/>
      <c r="AE60" s="847"/>
      <c r="AF60" s="796"/>
      <c r="AG60" s="797"/>
      <c r="AH60" s="797"/>
      <c r="AI60" s="797"/>
      <c r="AJ60" s="798"/>
      <c r="AK60" s="849"/>
      <c r="AL60" s="846"/>
      <c r="AM60" s="846"/>
      <c r="AN60" s="846"/>
      <c r="AO60" s="846"/>
      <c r="AP60" s="846"/>
      <c r="AQ60" s="846"/>
      <c r="AR60" s="846"/>
      <c r="AS60" s="846"/>
      <c r="AT60" s="846"/>
      <c r="AU60" s="846"/>
      <c r="AV60" s="846"/>
      <c r="AW60" s="846"/>
      <c r="AX60" s="846"/>
      <c r="AY60" s="846"/>
      <c r="AZ60" s="848"/>
      <c r="BA60" s="848"/>
      <c r="BB60" s="848"/>
      <c r="BC60" s="848"/>
      <c r="BD60" s="848"/>
      <c r="BE60" s="841"/>
      <c r="BF60" s="841"/>
      <c r="BG60" s="841"/>
      <c r="BH60" s="841"/>
      <c r="BI60" s="842"/>
      <c r="BJ60" s="217"/>
      <c r="BK60" s="217"/>
      <c r="BL60" s="217"/>
      <c r="BM60" s="217"/>
      <c r="BN60" s="217"/>
      <c r="BO60" s="226"/>
      <c r="BP60" s="226"/>
      <c r="BQ60" s="223">
        <v>54</v>
      </c>
      <c r="BR60" s="224"/>
      <c r="BS60" s="783"/>
      <c r="BT60" s="784"/>
      <c r="BU60" s="784"/>
      <c r="BV60" s="784"/>
      <c r="BW60" s="784"/>
      <c r="BX60" s="784"/>
      <c r="BY60" s="784"/>
      <c r="BZ60" s="784"/>
      <c r="CA60" s="784"/>
      <c r="CB60" s="784"/>
      <c r="CC60" s="784"/>
      <c r="CD60" s="784"/>
      <c r="CE60" s="784"/>
      <c r="CF60" s="784"/>
      <c r="CG60" s="785"/>
      <c r="CH60" s="786"/>
      <c r="CI60" s="787"/>
      <c r="CJ60" s="787"/>
      <c r="CK60" s="787"/>
      <c r="CL60" s="788"/>
      <c r="CM60" s="786"/>
      <c r="CN60" s="787"/>
      <c r="CO60" s="787"/>
      <c r="CP60" s="787"/>
      <c r="CQ60" s="788"/>
      <c r="CR60" s="786"/>
      <c r="CS60" s="787"/>
      <c r="CT60" s="787"/>
      <c r="CU60" s="787"/>
      <c r="CV60" s="788"/>
      <c r="CW60" s="786"/>
      <c r="CX60" s="787"/>
      <c r="CY60" s="787"/>
      <c r="CZ60" s="787"/>
      <c r="DA60" s="788"/>
      <c r="DB60" s="786"/>
      <c r="DC60" s="787"/>
      <c r="DD60" s="787"/>
      <c r="DE60" s="787"/>
      <c r="DF60" s="788"/>
      <c r="DG60" s="786"/>
      <c r="DH60" s="787"/>
      <c r="DI60" s="787"/>
      <c r="DJ60" s="787"/>
      <c r="DK60" s="788"/>
      <c r="DL60" s="786"/>
      <c r="DM60" s="787"/>
      <c r="DN60" s="787"/>
      <c r="DO60" s="787"/>
      <c r="DP60" s="788"/>
      <c r="DQ60" s="786"/>
      <c r="DR60" s="787"/>
      <c r="DS60" s="787"/>
      <c r="DT60" s="787"/>
      <c r="DU60" s="788"/>
      <c r="DV60" s="783"/>
      <c r="DW60" s="784"/>
      <c r="DX60" s="784"/>
      <c r="DY60" s="784"/>
      <c r="DZ60" s="789"/>
      <c r="EA60" s="215"/>
    </row>
    <row r="61" spans="1:131" ht="26.25" customHeight="1" thickBot="1" x14ac:dyDescent="0.2">
      <c r="A61" s="223">
        <v>34</v>
      </c>
      <c r="B61" s="790"/>
      <c r="C61" s="791"/>
      <c r="D61" s="791"/>
      <c r="E61" s="791"/>
      <c r="F61" s="791"/>
      <c r="G61" s="791"/>
      <c r="H61" s="791"/>
      <c r="I61" s="791"/>
      <c r="J61" s="791"/>
      <c r="K61" s="791"/>
      <c r="L61" s="791"/>
      <c r="M61" s="791"/>
      <c r="N61" s="791"/>
      <c r="O61" s="791"/>
      <c r="P61" s="792"/>
      <c r="Q61" s="845"/>
      <c r="R61" s="846"/>
      <c r="S61" s="846"/>
      <c r="T61" s="846"/>
      <c r="U61" s="846"/>
      <c r="V61" s="846"/>
      <c r="W61" s="846"/>
      <c r="X61" s="846"/>
      <c r="Y61" s="846"/>
      <c r="Z61" s="846"/>
      <c r="AA61" s="846"/>
      <c r="AB61" s="846"/>
      <c r="AC61" s="846"/>
      <c r="AD61" s="846"/>
      <c r="AE61" s="847"/>
      <c r="AF61" s="796"/>
      <c r="AG61" s="797"/>
      <c r="AH61" s="797"/>
      <c r="AI61" s="797"/>
      <c r="AJ61" s="798"/>
      <c r="AK61" s="849"/>
      <c r="AL61" s="846"/>
      <c r="AM61" s="846"/>
      <c r="AN61" s="846"/>
      <c r="AO61" s="846"/>
      <c r="AP61" s="846"/>
      <c r="AQ61" s="846"/>
      <c r="AR61" s="846"/>
      <c r="AS61" s="846"/>
      <c r="AT61" s="846"/>
      <c r="AU61" s="846"/>
      <c r="AV61" s="846"/>
      <c r="AW61" s="846"/>
      <c r="AX61" s="846"/>
      <c r="AY61" s="846"/>
      <c r="AZ61" s="848"/>
      <c r="BA61" s="848"/>
      <c r="BB61" s="848"/>
      <c r="BC61" s="848"/>
      <c r="BD61" s="848"/>
      <c r="BE61" s="841"/>
      <c r="BF61" s="841"/>
      <c r="BG61" s="841"/>
      <c r="BH61" s="841"/>
      <c r="BI61" s="842"/>
      <c r="BJ61" s="217"/>
      <c r="BK61" s="217"/>
      <c r="BL61" s="217"/>
      <c r="BM61" s="217"/>
      <c r="BN61" s="217"/>
      <c r="BO61" s="226"/>
      <c r="BP61" s="226"/>
      <c r="BQ61" s="223">
        <v>55</v>
      </c>
      <c r="BR61" s="224"/>
      <c r="BS61" s="783"/>
      <c r="BT61" s="784"/>
      <c r="BU61" s="784"/>
      <c r="BV61" s="784"/>
      <c r="BW61" s="784"/>
      <c r="BX61" s="784"/>
      <c r="BY61" s="784"/>
      <c r="BZ61" s="784"/>
      <c r="CA61" s="784"/>
      <c r="CB61" s="784"/>
      <c r="CC61" s="784"/>
      <c r="CD61" s="784"/>
      <c r="CE61" s="784"/>
      <c r="CF61" s="784"/>
      <c r="CG61" s="785"/>
      <c r="CH61" s="786"/>
      <c r="CI61" s="787"/>
      <c r="CJ61" s="787"/>
      <c r="CK61" s="787"/>
      <c r="CL61" s="788"/>
      <c r="CM61" s="786"/>
      <c r="CN61" s="787"/>
      <c r="CO61" s="787"/>
      <c r="CP61" s="787"/>
      <c r="CQ61" s="788"/>
      <c r="CR61" s="786"/>
      <c r="CS61" s="787"/>
      <c r="CT61" s="787"/>
      <c r="CU61" s="787"/>
      <c r="CV61" s="788"/>
      <c r="CW61" s="786"/>
      <c r="CX61" s="787"/>
      <c r="CY61" s="787"/>
      <c r="CZ61" s="787"/>
      <c r="DA61" s="788"/>
      <c r="DB61" s="786"/>
      <c r="DC61" s="787"/>
      <c r="DD61" s="787"/>
      <c r="DE61" s="787"/>
      <c r="DF61" s="788"/>
      <c r="DG61" s="786"/>
      <c r="DH61" s="787"/>
      <c r="DI61" s="787"/>
      <c r="DJ61" s="787"/>
      <c r="DK61" s="788"/>
      <c r="DL61" s="786"/>
      <c r="DM61" s="787"/>
      <c r="DN61" s="787"/>
      <c r="DO61" s="787"/>
      <c r="DP61" s="788"/>
      <c r="DQ61" s="786"/>
      <c r="DR61" s="787"/>
      <c r="DS61" s="787"/>
      <c r="DT61" s="787"/>
      <c r="DU61" s="788"/>
      <c r="DV61" s="783"/>
      <c r="DW61" s="784"/>
      <c r="DX61" s="784"/>
      <c r="DY61" s="784"/>
      <c r="DZ61" s="789"/>
      <c r="EA61" s="215"/>
    </row>
    <row r="62" spans="1:131" ht="26.25" customHeight="1" x14ac:dyDescent="0.15">
      <c r="A62" s="223">
        <v>35</v>
      </c>
      <c r="B62" s="790"/>
      <c r="C62" s="791"/>
      <c r="D62" s="791"/>
      <c r="E62" s="791"/>
      <c r="F62" s="791"/>
      <c r="G62" s="791"/>
      <c r="H62" s="791"/>
      <c r="I62" s="791"/>
      <c r="J62" s="791"/>
      <c r="K62" s="791"/>
      <c r="L62" s="791"/>
      <c r="M62" s="791"/>
      <c r="N62" s="791"/>
      <c r="O62" s="791"/>
      <c r="P62" s="792"/>
      <c r="Q62" s="845"/>
      <c r="R62" s="846"/>
      <c r="S62" s="846"/>
      <c r="T62" s="846"/>
      <c r="U62" s="846"/>
      <c r="V62" s="846"/>
      <c r="W62" s="846"/>
      <c r="X62" s="846"/>
      <c r="Y62" s="846"/>
      <c r="Z62" s="846"/>
      <c r="AA62" s="846"/>
      <c r="AB62" s="846"/>
      <c r="AC62" s="846"/>
      <c r="AD62" s="846"/>
      <c r="AE62" s="847"/>
      <c r="AF62" s="796"/>
      <c r="AG62" s="797"/>
      <c r="AH62" s="797"/>
      <c r="AI62" s="797"/>
      <c r="AJ62" s="798"/>
      <c r="AK62" s="849"/>
      <c r="AL62" s="846"/>
      <c r="AM62" s="846"/>
      <c r="AN62" s="846"/>
      <c r="AO62" s="846"/>
      <c r="AP62" s="846"/>
      <c r="AQ62" s="846"/>
      <c r="AR62" s="846"/>
      <c r="AS62" s="846"/>
      <c r="AT62" s="846"/>
      <c r="AU62" s="846"/>
      <c r="AV62" s="846"/>
      <c r="AW62" s="846"/>
      <c r="AX62" s="846"/>
      <c r="AY62" s="846"/>
      <c r="AZ62" s="848"/>
      <c r="BA62" s="848"/>
      <c r="BB62" s="848"/>
      <c r="BC62" s="848"/>
      <c r="BD62" s="848"/>
      <c r="BE62" s="841"/>
      <c r="BF62" s="841"/>
      <c r="BG62" s="841"/>
      <c r="BH62" s="841"/>
      <c r="BI62" s="842"/>
      <c r="BJ62" s="857" t="s">
        <v>426</v>
      </c>
      <c r="BK62" s="816"/>
      <c r="BL62" s="816"/>
      <c r="BM62" s="816"/>
      <c r="BN62" s="817"/>
      <c r="BO62" s="226"/>
      <c r="BP62" s="226"/>
      <c r="BQ62" s="223">
        <v>56</v>
      </c>
      <c r="BR62" s="224"/>
      <c r="BS62" s="783"/>
      <c r="BT62" s="784"/>
      <c r="BU62" s="784"/>
      <c r="BV62" s="784"/>
      <c r="BW62" s="784"/>
      <c r="BX62" s="784"/>
      <c r="BY62" s="784"/>
      <c r="BZ62" s="784"/>
      <c r="CA62" s="784"/>
      <c r="CB62" s="784"/>
      <c r="CC62" s="784"/>
      <c r="CD62" s="784"/>
      <c r="CE62" s="784"/>
      <c r="CF62" s="784"/>
      <c r="CG62" s="785"/>
      <c r="CH62" s="786"/>
      <c r="CI62" s="787"/>
      <c r="CJ62" s="787"/>
      <c r="CK62" s="787"/>
      <c r="CL62" s="788"/>
      <c r="CM62" s="786"/>
      <c r="CN62" s="787"/>
      <c r="CO62" s="787"/>
      <c r="CP62" s="787"/>
      <c r="CQ62" s="788"/>
      <c r="CR62" s="786"/>
      <c r="CS62" s="787"/>
      <c r="CT62" s="787"/>
      <c r="CU62" s="787"/>
      <c r="CV62" s="788"/>
      <c r="CW62" s="786"/>
      <c r="CX62" s="787"/>
      <c r="CY62" s="787"/>
      <c r="CZ62" s="787"/>
      <c r="DA62" s="788"/>
      <c r="DB62" s="786"/>
      <c r="DC62" s="787"/>
      <c r="DD62" s="787"/>
      <c r="DE62" s="787"/>
      <c r="DF62" s="788"/>
      <c r="DG62" s="786"/>
      <c r="DH62" s="787"/>
      <c r="DI62" s="787"/>
      <c r="DJ62" s="787"/>
      <c r="DK62" s="788"/>
      <c r="DL62" s="786"/>
      <c r="DM62" s="787"/>
      <c r="DN62" s="787"/>
      <c r="DO62" s="787"/>
      <c r="DP62" s="788"/>
      <c r="DQ62" s="786"/>
      <c r="DR62" s="787"/>
      <c r="DS62" s="787"/>
      <c r="DT62" s="787"/>
      <c r="DU62" s="788"/>
      <c r="DV62" s="783"/>
      <c r="DW62" s="784"/>
      <c r="DX62" s="784"/>
      <c r="DY62" s="784"/>
      <c r="DZ62" s="789"/>
      <c r="EA62" s="215"/>
    </row>
    <row r="63" spans="1:131" ht="26.25" customHeight="1" thickBot="1" x14ac:dyDescent="0.2">
      <c r="A63" s="225" t="s">
        <v>402</v>
      </c>
      <c r="B63" s="799" t="s">
        <v>427</v>
      </c>
      <c r="C63" s="800"/>
      <c r="D63" s="800"/>
      <c r="E63" s="800"/>
      <c r="F63" s="800"/>
      <c r="G63" s="800"/>
      <c r="H63" s="800"/>
      <c r="I63" s="800"/>
      <c r="J63" s="800"/>
      <c r="K63" s="800"/>
      <c r="L63" s="800"/>
      <c r="M63" s="800"/>
      <c r="N63" s="800"/>
      <c r="O63" s="800"/>
      <c r="P63" s="801"/>
      <c r="Q63" s="850"/>
      <c r="R63" s="851"/>
      <c r="S63" s="851"/>
      <c r="T63" s="851"/>
      <c r="U63" s="851"/>
      <c r="V63" s="851"/>
      <c r="W63" s="851"/>
      <c r="X63" s="851"/>
      <c r="Y63" s="851"/>
      <c r="Z63" s="851"/>
      <c r="AA63" s="851"/>
      <c r="AB63" s="851"/>
      <c r="AC63" s="851"/>
      <c r="AD63" s="851"/>
      <c r="AE63" s="852"/>
      <c r="AF63" s="853">
        <v>418</v>
      </c>
      <c r="AG63" s="854"/>
      <c r="AH63" s="854"/>
      <c r="AI63" s="854"/>
      <c r="AJ63" s="855"/>
      <c r="AK63" s="856"/>
      <c r="AL63" s="851"/>
      <c r="AM63" s="851"/>
      <c r="AN63" s="851"/>
      <c r="AO63" s="851"/>
      <c r="AP63" s="854">
        <v>5676</v>
      </c>
      <c r="AQ63" s="854"/>
      <c r="AR63" s="854"/>
      <c r="AS63" s="854"/>
      <c r="AT63" s="854"/>
      <c r="AU63" s="854">
        <v>4209</v>
      </c>
      <c r="AV63" s="854"/>
      <c r="AW63" s="854"/>
      <c r="AX63" s="854"/>
      <c r="AY63" s="854"/>
      <c r="AZ63" s="858"/>
      <c r="BA63" s="858"/>
      <c r="BB63" s="858"/>
      <c r="BC63" s="858"/>
      <c r="BD63" s="858"/>
      <c r="BE63" s="859"/>
      <c r="BF63" s="859"/>
      <c r="BG63" s="859"/>
      <c r="BH63" s="859"/>
      <c r="BI63" s="860"/>
      <c r="BJ63" s="861" t="s">
        <v>428</v>
      </c>
      <c r="BK63" s="862"/>
      <c r="BL63" s="862"/>
      <c r="BM63" s="862"/>
      <c r="BN63" s="863"/>
      <c r="BO63" s="226"/>
      <c r="BP63" s="226"/>
      <c r="BQ63" s="223">
        <v>57</v>
      </c>
      <c r="BR63" s="224"/>
      <c r="BS63" s="783"/>
      <c r="BT63" s="784"/>
      <c r="BU63" s="784"/>
      <c r="BV63" s="784"/>
      <c r="BW63" s="784"/>
      <c r="BX63" s="784"/>
      <c r="BY63" s="784"/>
      <c r="BZ63" s="784"/>
      <c r="CA63" s="784"/>
      <c r="CB63" s="784"/>
      <c r="CC63" s="784"/>
      <c r="CD63" s="784"/>
      <c r="CE63" s="784"/>
      <c r="CF63" s="784"/>
      <c r="CG63" s="785"/>
      <c r="CH63" s="786"/>
      <c r="CI63" s="787"/>
      <c r="CJ63" s="787"/>
      <c r="CK63" s="787"/>
      <c r="CL63" s="788"/>
      <c r="CM63" s="786"/>
      <c r="CN63" s="787"/>
      <c r="CO63" s="787"/>
      <c r="CP63" s="787"/>
      <c r="CQ63" s="788"/>
      <c r="CR63" s="786"/>
      <c r="CS63" s="787"/>
      <c r="CT63" s="787"/>
      <c r="CU63" s="787"/>
      <c r="CV63" s="788"/>
      <c r="CW63" s="786"/>
      <c r="CX63" s="787"/>
      <c r="CY63" s="787"/>
      <c r="CZ63" s="787"/>
      <c r="DA63" s="788"/>
      <c r="DB63" s="786"/>
      <c r="DC63" s="787"/>
      <c r="DD63" s="787"/>
      <c r="DE63" s="787"/>
      <c r="DF63" s="788"/>
      <c r="DG63" s="786"/>
      <c r="DH63" s="787"/>
      <c r="DI63" s="787"/>
      <c r="DJ63" s="787"/>
      <c r="DK63" s="788"/>
      <c r="DL63" s="786"/>
      <c r="DM63" s="787"/>
      <c r="DN63" s="787"/>
      <c r="DO63" s="787"/>
      <c r="DP63" s="788"/>
      <c r="DQ63" s="786"/>
      <c r="DR63" s="787"/>
      <c r="DS63" s="787"/>
      <c r="DT63" s="787"/>
      <c r="DU63" s="788"/>
      <c r="DV63" s="783"/>
      <c r="DW63" s="784"/>
      <c r="DX63" s="784"/>
      <c r="DY63" s="784"/>
      <c r="DZ63" s="789"/>
      <c r="EA63" s="215"/>
    </row>
    <row r="64" spans="1:131" ht="26.25" customHeight="1" x14ac:dyDescent="0.15">
      <c r="A64" s="226"/>
      <c r="B64" s="226"/>
      <c r="C64" s="226"/>
      <c r="D64" s="226"/>
      <c r="E64" s="226"/>
      <c r="F64" s="226"/>
      <c r="G64" s="226"/>
      <c r="H64" s="226"/>
      <c r="I64" s="226"/>
      <c r="J64" s="226"/>
      <c r="K64" s="226"/>
      <c r="L64" s="226"/>
      <c r="M64" s="226"/>
      <c r="N64" s="226"/>
      <c r="O64" s="226"/>
      <c r="P64" s="226"/>
      <c r="Q64" s="226"/>
      <c r="R64" s="226"/>
      <c r="S64" s="226"/>
      <c r="T64" s="226"/>
      <c r="U64" s="226"/>
      <c r="V64" s="226"/>
      <c r="W64" s="226"/>
      <c r="X64" s="226"/>
      <c r="Y64" s="226"/>
      <c r="Z64" s="226"/>
      <c r="AA64" s="226"/>
      <c r="AB64" s="226"/>
      <c r="AC64" s="226"/>
      <c r="AD64" s="226"/>
      <c r="AE64" s="226"/>
      <c r="AF64" s="226"/>
      <c r="AG64" s="226"/>
      <c r="AH64" s="226"/>
      <c r="AI64" s="226"/>
      <c r="AJ64" s="226"/>
      <c r="AK64" s="226"/>
      <c r="AL64" s="226"/>
      <c r="AM64" s="226"/>
      <c r="AN64" s="226"/>
      <c r="AO64" s="226"/>
      <c r="AP64" s="226"/>
      <c r="AQ64" s="226"/>
      <c r="AR64" s="226"/>
      <c r="AS64" s="226"/>
      <c r="AT64" s="226"/>
      <c r="AU64" s="226"/>
      <c r="AV64" s="226"/>
      <c r="AW64" s="226"/>
      <c r="AX64" s="226"/>
      <c r="AY64" s="226"/>
      <c r="AZ64" s="226"/>
      <c r="BA64" s="226"/>
      <c r="BB64" s="226"/>
      <c r="BC64" s="226"/>
      <c r="BD64" s="226"/>
      <c r="BE64" s="226"/>
      <c r="BF64" s="226"/>
      <c r="BG64" s="226"/>
      <c r="BH64" s="226"/>
      <c r="BI64" s="226"/>
      <c r="BJ64" s="226"/>
      <c r="BK64" s="226"/>
      <c r="BL64" s="226"/>
      <c r="BM64" s="226"/>
      <c r="BN64" s="226"/>
      <c r="BO64" s="226"/>
      <c r="BP64" s="226"/>
      <c r="BQ64" s="223">
        <v>58</v>
      </c>
      <c r="BR64" s="224"/>
      <c r="BS64" s="783"/>
      <c r="BT64" s="784"/>
      <c r="BU64" s="784"/>
      <c r="BV64" s="784"/>
      <c r="BW64" s="784"/>
      <c r="BX64" s="784"/>
      <c r="BY64" s="784"/>
      <c r="BZ64" s="784"/>
      <c r="CA64" s="784"/>
      <c r="CB64" s="784"/>
      <c r="CC64" s="784"/>
      <c r="CD64" s="784"/>
      <c r="CE64" s="784"/>
      <c r="CF64" s="784"/>
      <c r="CG64" s="785"/>
      <c r="CH64" s="786"/>
      <c r="CI64" s="787"/>
      <c r="CJ64" s="787"/>
      <c r="CK64" s="787"/>
      <c r="CL64" s="788"/>
      <c r="CM64" s="786"/>
      <c r="CN64" s="787"/>
      <c r="CO64" s="787"/>
      <c r="CP64" s="787"/>
      <c r="CQ64" s="788"/>
      <c r="CR64" s="786"/>
      <c r="CS64" s="787"/>
      <c r="CT64" s="787"/>
      <c r="CU64" s="787"/>
      <c r="CV64" s="788"/>
      <c r="CW64" s="786"/>
      <c r="CX64" s="787"/>
      <c r="CY64" s="787"/>
      <c r="CZ64" s="787"/>
      <c r="DA64" s="788"/>
      <c r="DB64" s="786"/>
      <c r="DC64" s="787"/>
      <c r="DD64" s="787"/>
      <c r="DE64" s="787"/>
      <c r="DF64" s="788"/>
      <c r="DG64" s="786"/>
      <c r="DH64" s="787"/>
      <c r="DI64" s="787"/>
      <c r="DJ64" s="787"/>
      <c r="DK64" s="788"/>
      <c r="DL64" s="786"/>
      <c r="DM64" s="787"/>
      <c r="DN64" s="787"/>
      <c r="DO64" s="787"/>
      <c r="DP64" s="788"/>
      <c r="DQ64" s="786"/>
      <c r="DR64" s="787"/>
      <c r="DS64" s="787"/>
      <c r="DT64" s="787"/>
      <c r="DU64" s="788"/>
      <c r="DV64" s="783"/>
      <c r="DW64" s="784"/>
      <c r="DX64" s="784"/>
      <c r="DY64" s="784"/>
      <c r="DZ64" s="789"/>
      <c r="EA64" s="215"/>
    </row>
    <row r="65" spans="1:131" ht="26.25" customHeight="1" thickBot="1" x14ac:dyDescent="0.2">
      <c r="A65" s="217" t="s">
        <v>429</v>
      </c>
      <c r="B65" s="217"/>
      <c r="C65" s="217"/>
      <c r="D65" s="217"/>
      <c r="E65" s="217"/>
      <c r="F65" s="217"/>
      <c r="G65" s="217"/>
      <c r="H65" s="217"/>
      <c r="I65" s="217"/>
      <c r="J65" s="217"/>
      <c r="K65" s="217"/>
      <c r="L65" s="217"/>
      <c r="M65" s="217"/>
      <c r="N65" s="217"/>
      <c r="O65" s="217"/>
      <c r="P65" s="217"/>
      <c r="Q65" s="217"/>
      <c r="R65" s="217"/>
      <c r="S65" s="217"/>
      <c r="T65" s="217"/>
      <c r="U65" s="217"/>
      <c r="V65" s="217"/>
      <c r="W65" s="217"/>
      <c r="X65" s="217"/>
      <c r="Y65" s="217"/>
      <c r="Z65" s="217"/>
      <c r="AA65" s="217"/>
      <c r="AB65" s="217"/>
      <c r="AC65" s="217"/>
      <c r="AD65" s="217"/>
      <c r="AE65" s="217"/>
      <c r="AF65" s="217"/>
      <c r="AG65" s="217"/>
      <c r="AH65" s="217"/>
      <c r="AI65" s="217"/>
      <c r="AJ65" s="217"/>
      <c r="AK65" s="217"/>
      <c r="AL65" s="217"/>
      <c r="AM65" s="217"/>
      <c r="AN65" s="217"/>
      <c r="AO65" s="217"/>
      <c r="AP65" s="217"/>
      <c r="AQ65" s="217"/>
      <c r="AR65" s="217"/>
      <c r="AS65" s="217"/>
      <c r="AT65" s="217"/>
      <c r="AU65" s="217"/>
      <c r="AV65" s="217"/>
      <c r="AW65" s="217"/>
      <c r="AX65" s="217"/>
      <c r="AY65" s="217"/>
      <c r="AZ65" s="217"/>
      <c r="BA65" s="217"/>
      <c r="BB65" s="217"/>
      <c r="BC65" s="217"/>
      <c r="BD65" s="217"/>
      <c r="BE65" s="226"/>
      <c r="BF65" s="226"/>
      <c r="BG65" s="226"/>
      <c r="BH65" s="226"/>
      <c r="BI65" s="226"/>
      <c r="BJ65" s="226"/>
      <c r="BK65" s="226"/>
      <c r="BL65" s="226"/>
      <c r="BM65" s="226"/>
      <c r="BN65" s="226"/>
      <c r="BO65" s="226"/>
      <c r="BP65" s="226"/>
      <c r="BQ65" s="223">
        <v>59</v>
      </c>
      <c r="BR65" s="224"/>
      <c r="BS65" s="783"/>
      <c r="BT65" s="784"/>
      <c r="BU65" s="784"/>
      <c r="BV65" s="784"/>
      <c r="BW65" s="784"/>
      <c r="BX65" s="784"/>
      <c r="BY65" s="784"/>
      <c r="BZ65" s="784"/>
      <c r="CA65" s="784"/>
      <c r="CB65" s="784"/>
      <c r="CC65" s="784"/>
      <c r="CD65" s="784"/>
      <c r="CE65" s="784"/>
      <c r="CF65" s="784"/>
      <c r="CG65" s="785"/>
      <c r="CH65" s="786"/>
      <c r="CI65" s="787"/>
      <c r="CJ65" s="787"/>
      <c r="CK65" s="787"/>
      <c r="CL65" s="788"/>
      <c r="CM65" s="786"/>
      <c r="CN65" s="787"/>
      <c r="CO65" s="787"/>
      <c r="CP65" s="787"/>
      <c r="CQ65" s="788"/>
      <c r="CR65" s="786"/>
      <c r="CS65" s="787"/>
      <c r="CT65" s="787"/>
      <c r="CU65" s="787"/>
      <c r="CV65" s="788"/>
      <c r="CW65" s="786"/>
      <c r="CX65" s="787"/>
      <c r="CY65" s="787"/>
      <c r="CZ65" s="787"/>
      <c r="DA65" s="788"/>
      <c r="DB65" s="786"/>
      <c r="DC65" s="787"/>
      <c r="DD65" s="787"/>
      <c r="DE65" s="787"/>
      <c r="DF65" s="788"/>
      <c r="DG65" s="786"/>
      <c r="DH65" s="787"/>
      <c r="DI65" s="787"/>
      <c r="DJ65" s="787"/>
      <c r="DK65" s="788"/>
      <c r="DL65" s="786"/>
      <c r="DM65" s="787"/>
      <c r="DN65" s="787"/>
      <c r="DO65" s="787"/>
      <c r="DP65" s="788"/>
      <c r="DQ65" s="786"/>
      <c r="DR65" s="787"/>
      <c r="DS65" s="787"/>
      <c r="DT65" s="787"/>
      <c r="DU65" s="788"/>
      <c r="DV65" s="783"/>
      <c r="DW65" s="784"/>
      <c r="DX65" s="784"/>
      <c r="DY65" s="784"/>
      <c r="DZ65" s="789"/>
      <c r="EA65" s="215"/>
    </row>
    <row r="66" spans="1:131" ht="26.25" customHeight="1" x14ac:dyDescent="0.15">
      <c r="A66" s="737" t="s">
        <v>430</v>
      </c>
      <c r="B66" s="738"/>
      <c r="C66" s="738"/>
      <c r="D66" s="738"/>
      <c r="E66" s="738"/>
      <c r="F66" s="738"/>
      <c r="G66" s="738"/>
      <c r="H66" s="738"/>
      <c r="I66" s="738"/>
      <c r="J66" s="738"/>
      <c r="K66" s="738"/>
      <c r="L66" s="738"/>
      <c r="M66" s="738"/>
      <c r="N66" s="738"/>
      <c r="O66" s="738"/>
      <c r="P66" s="739"/>
      <c r="Q66" s="743" t="s">
        <v>406</v>
      </c>
      <c r="R66" s="744"/>
      <c r="S66" s="744"/>
      <c r="T66" s="744"/>
      <c r="U66" s="745"/>
      <c r="V66" s="743" t="s">
        <v>431</v>
      </c>
      <c r="W66" s="744"/>
      <c r="X66" s="744"/>
      <c r="Y66" s="744"/>
      <c r="Z66" s="745"/>
      <c r="AA66" s="743" t="s">
        <v>408</v>
      </c>
      <c r="AB66" s="744"/>
      <c r="AC66" s="744"/>
      <c r="AD66" s="744"/>
      <c r="AE66" s="745"/>
      <c r="AF66" s="864" t="s">
        <v>409</v>
      </c>
      <c r="AG66" s="825"/>
      <c r="AH66" s="825"/>
      <c r="AI66" s="825"/>
      <c r="AJ66" s="865"/>
      <c r="AK66" s="743" t="s">
        <v>432</v>
      </c>
      <c r="AL66" s="738"/>
      <c r="AM66" s="738"/>
      <c r="AN66" s="738"/>
      <c r="AO66" s="739"/>
      <c r="AP66" s="743" t="s">
        <v>433</v>
      </c>
      <c r="AQ66" s="744"/>
      <c r="AR66" s="744"/>
      <c r="AS66" s="744"/>
      <c r="AT66" s="745"/>
      <c r="AU66" s="743" t="s">
        <v>434</v>
      </c>
      <c r="AV66" s="744"/>
      <c r="AW66" s="744"/>
      <c r="AX66" s="744"/>
      <c r="AY66" s="745"/>
      <c r="AZ66" s="743" t="s">
        <v>390</v>
      </c>
      <c r="BA66" s="744"/>
      <c r="BB66" s="744"/>
      <c r="BC66" s="744"/>
      <c r="BD66" s="750"/>
      <c r="BE66" s="226"/>
      <c r="BF66" s="226"/>
      <c r="BG66" s="226"/>
      <c r="BH66" s="226"/>
      <c r="BI66" s="226"/>
      <c r="BJ66" s="226"/>
      <c r="BK66" s="226"/>
      <c r="BL66" s="226"/>
      <c r="BM66" s="226"/>
      <c r="BN66" s="226"/>
      <c r="BO66" s="226"/>
      <c r="BP66" s="226"/>
      <c r="BQ66" s="223">
        <v>60</v>
      </c>
      <c r="BR66" s="228"/>
      <c r="BS66" s="869"/>
      <c r="BT66" s="870"/>
      <c r="BU66" s="870"/>
      <c r="BV66" s="870"/>
      <c r="BW66" s="870"/>
      <c r="BX66" s="870"/>
      <c r="BY66" s="870"/>
      <c r="BZ66" s="870"/>
      <c r="CA66" s="870"/>
      <c r="CB66" s="870"/>
      <c r="CC66" s="870"/>
      <c r="CD66" s="870"/>
      <c r="CE66" s="870"/>
      <c r="CF66" s="870"/>
      <c r="CG66" s="875"/>
      <c r="CH66" s="872"/>
      <c r="CI66" s="873"/>
      <c r="CJ66" s="873"/>
      <c r="CK66" s="873"/>
      <c r="CL66" s="874"/>
      <c r="CM66" s="872"/>
      <c r="CN66" s="873"/>
      <c r="CO66" s="873"/>
      <c r="CP66" s="873"/>
      <c r="CQ66" s="874"/>
      <c r="CR66" s="872"/>
      <c r="CS66" s="873"/>
      <c r="CT66" s="873"/>
      <c r="CU66" s="873"/>
      <c r="CV66" s="874"/>
      <c r="CW66" s="872"/>
      <c r="CX66" s="873"/>
      <c r="CY66" s="873"/>
      <c r="CZ66" s="873"/>
      <c r="DA66" s="874"/>
      <c r="DB66" s="872"/>
      <c r="DC66" s="873"/>
      <c r="DD66" s="873"/>
      <c r="DE66" s="873"/>
      <c r="DF66" s="874"/>
      <c r="DG66" s="872"/>
      <c r="DH66" s="873"/>
      <c r="DI66" s="873"/>
      <c r="DJ66" s="873"/>
      <c r="DK66" s="874"/>
      <c r="DL66" s="872"/>
      <c r="DM66" s="873"/>
      <c r="DN66" s="873"/>
      <c r="DO66" s="873"/>
      <c r="DP66" s="874"/>
      <c r="DQ66" s="872"/>
      <c r="DR66" s="873"/>
      <c r="DS66" s="873"/>
      <c r="DT66" s="873"/>
      <c r="DU66" s="874"/>
      <c r="DV66" s="869"/>
      <c r="DW66" s="870"/>
      <c r="DX66" s="870"/>
      <c r="DY66" s="870"/>
      <c r="DZ66" s="871"/>
      <c r="EA66" s="215"/>
    </row>
    <row r="67" spans="1:131" ht="26.25" customHeight="1" thickBot="1" x14ac:dyDescent="0.2">
      <c r="A67" s="740"/>
      <c r="B67" s="741"/>
      <c r="C67" s="741"/>
      <c r="D67" s="741"/>
      <c r="E67" s="741"/>
      <c r="F67" s="741"/>
      <c r="G67" s="741"/>
      <c r="H67" s="741"/>
      <c r="I67" s="741"/>
      <c r="J67" s="741"/>
      <c r="K67" s="741"/>
      <c r="L67" s="741"/>
      <c r="M67" s="741"/>
      <c r="N67" s="741"/>
      <c r="O67" s="741"/>
      <c r="P67" s="742"/>
      <c r="Q67" s="746"/>
      <c r="R67" s="747"/>
      <c r="S67" s="747"/>
      <c r="T67" s="747"/>
      <c r="U67" s="748"/>
      <c r="V67" s="746"/>
      <c r="W67" s="747"/>
      <c r="X67" s="747"/>
      <c r="Y67" s="747"/>
      <c r="Z67" s="748"/>
      <c r="AA67" s="746"/>
      <c r="AB67" s="747"/>
      <c r="AC67" s="747"/>
      <c r="AD67" s="747"/>
      <c r="AE67" s="748"/>
      <c r="AF67" s="866"/>
      <c r="AG67" s="828"/>
      <c r="AH67" s="828"/>
      <c r="AI67" s="828"/>
      <c r="AJ67" s="867"/>
      <c r="AK67" s="868"/>
      <c r="AL67" s="741"/>
      <c r="AM67" s="741"/>
      <c r="AN67" s="741"/>
      <c r="AO67" s="742"/>
      <c r="AP67" s="746"/>
      <c r="AQ67" s="747"/>
      <c r="AR67" s="747"/>
      <c r="AS67" s="747"/>
      <c r="AT67" s="748"/>
      <c r="AU67" s="746"/>
      <c r="AV67" s="747"/>
      <c r="AW67" s="747"/>
      <c r="AX67" s="747"/>
      <c r="AY67" s="748"/>
      <c r="AZ67" s="746"/>
      <c r="BA67" s="747"/>
      <c r="BB67" s="747"/>
      <c r="BC67" s="747"/>
      <c r="BD67" s="752"/>
      <c r="BE67" s="226"/>
      <c r="BF67" s="226"/>
      <c r="BG67" s="226"/>
      <c r="BH67" s="226"/>
      <c r="BI67" s="226"/>
      <c r="BJ67" s="226"/>
      <c r="BK67" s="226"/>
      <c r="BL67" s="226"/>
      <c r="BM67" s="226"/>
      <c r="BN67" s="226"/>
      <c r="BO67" s="226"/>
      <c r="BP67" s="226"/>
      <c r="BQ67" s="223">
        <v>61</v>
      </c>
      <c r="BR67" s="228"/>
      <c r="BS67" s="869"/>
      <c r="BT67" s="870"/>
      <c r="BU67" s="870"/>
      <c r="BV67" s="870"/>
      <c r="BW67" s="870"/>
      <c r="BX67" s="870"/>
      <c r="BY67" s="870"/>
      <c r="BZ67" s="870"/>
      <c r="CA67" s="870"/>
      <c r="CB67" s="870"/>
      <c r="CC67" s="870"/>
      <c r="CD67" s="870"/>
      <c r="CE67" s="870"/>
      <c r="CF67" s="870"/>
      <c r="CG67" s="875"/>
      <c r="CH67" s="872"/>
      <c r="CI67" s="873"/>
      <c r="CJ67" s="873"/>
      <c r="CK67" s="873"/>
      <c r="CL67" s="874"/>
      <c r="CM67" s="872"/>
      <c r="CN67" s="873"/>
      <c r="CO67" s="873"/>
      <c r="CP67" s="873"/>
      <c r="CQ67" s="874"/>
      <c r="CR67" s="872"/>
      <c r="CS67" s="873"/>
      <c r="CT67" s="873"/>
      <c r="CU67" s="873"/>
      <c r="CV67" s="874"/>
      <c r="CW67" s="872"/>
      <c r="CX67" s="873"/>
      <c r="CY67" s="873"/>
      <c r="CZ67" s="873"/>
      <c r="DA67" s="874"/>
      <c r="DB67" s="872"/>
      <c r="DC67" s="873"/>
      <c r="DD67" s="873"/>
      <c r="DE67" s="873"/>
      <c r="DF67" s="874"/>
      <c r="DG67" s="872"/>
      <c r="DH67" s="873"/>
      <c r="DI67" s="873"/>
      <c r="DJ67" s="873"/>
      <c r="DK67" s="874"/>
      <c r="DL67" s="872"/>
      <c r="DM67" s="873"/>
      <c r="DN67" s="873"/>
      <c r="DO67" s="873"/>
      <c r="DP67" s="874"/>
      <c r="DQ67" s="872"/>
      <c r="DR67" s="873"/>
      <c r="DS67" s="873"/>
      <c r="DT67" s="873"/>
      <c r="DU67" s="874"/>
      <c r="DV67" s="869"/>
      <c r="DW67" s="870"/>
      <c r="DX67" s="870"/>
      <c r="DY67" s="870"/>
      <c r="DZ67" s="871"/>
      <c r="EA67" s="215"/>
    </row>
    <row r="68" spans="1:131" ht="26.25" customHeight="1" thickTop="1" x14ac:dyDescent="0.15">
      <c r="A68" s="221">
        <v>1</v>
      </c>
      <c r="B68" s="879" t="s">
        <v>591</v>
      </c>
      <c r="C68" s="880"/>
      <c r="D68" s="880"/>
      <c r="E68" s="880"/>
      <c r="F68" s="880"/>
      <c r="G68" s="880"/>
      <c r="H68" s="880"/>
      <c r="I68" s="880"/>
      <c r="J68" s="880"/>
      <c r="K68" s="880"/>
      <c r="L68" s="880"/>
      <c r="M68" s="880"/>
      <c r="N68" s="880"/>
      <c r="O68" s="880"/>
      <c r="P68" s="881"/>
      <c r="Q68" s="882">
        <v>6315</v>
      </c>
      <c r="R68" s="876"/>
      <c r="S68" s="876"/>
      <c r="T68" s="876"/>
      <c r="U68" s="876"/>
      <c r="V68" s="876">
        <v>6085</v>
      </c>
      <c r="W68" s="876"/>
      <c r="X68" s="876"/>
      <c r="Y68" s="876"/>
      <c r="Z68" s="876"/>
      <c r="AA68" s="876">
        <v>230</v>
      </c>
      <c r="AB68" s="876"/>
      <c r="AC68" s="876"/>
      <c r="AD68" s="876"/>
      <c r="AE68" s="876"/>
      <c r="AF68" s="876">
        <v>230</v>
      </c>
      <c r="AG68" s="876"/>
      <c r="AH68" s="876"/>
      <c r="AI68" s="876"/>
      <c r="AJ68" s="876"/>
      <c r="AK68" s="876" t="s">
        <v>525</v>
      </c>
      <c r="AL68" s="876"/>
      <c r="AM68" s="876"/>
      <c r="AN68" s="876"/>
      <c r="AO68" s="876"/>
      <c r="AP68" s="876">
        <v>3114</v>
      </c>
      <c r="AQ68" s="876"/>
      <c r="AR68" s="876"/>
      <c r="AS68" s="876"/>
      <c r="AT68" s="876"/>
      <c r="AU68" s="876">
        <v>169</v>
      </c>
      <c r="AV68" s="876"/>
      <c r="AW68" s="876"/>
      <c r="AX68" s="876"/>
      <c r="AY68" s="876"/>
      <c r="AZ68" s="877"/>
      <c r="BA68" s="877"/>
      <c r="BB68" s="877"/>
      <c r="BC68" s="877"/>
      <c r="BD68" s="878"/>
      <c r="BE68" s="226"/>
      <c r="BF68" s="226"/>
      <c r="BG68" s="226"/>
      <c r="BH68" s="226"/>
      <c r="BI68" s="226"/>
      <c r="BJ68" s="226"/>
      <c r="BK68" s="226"/>
      <c r="BL68" s="226"/>
      <c r="BM68" s="226"/>
      <c r="BN68" s="226"/>
      <c r="BO68" s="226"/>
      <c r="BP68" s="226"/>
      <c r="BQ68" s="223">
        <v>62</v>
      </c>
      <c r="BR68" s="228"/>
      <c r="BS68" s="869"/>
      <c r="BT68" s="870"/>
      <c r="BU68" s="870"/>
      <c r="BV68" s="870"/>
      <c r="BW68" s="870"/>
      <c r="BX68" s="870"/>
      <c r="BY68" s="870"/>
      <c r="BZ68" s="870"/>
      <c r="CA68" s="870"/>
      <c r="CB68" s="870"/>
      <c r="CC68" s="870"/>
      <c r="CD68" s="870"/>
      <c r="CE68" s="870"/>
      <c r="CF68" s="870"/>
      <c r="CG68" s="875"/>
      <c r="CH68" s="872"/>
      <c r="CI68" s="873"/>
      <c r="CJ68" s="873"/>
      <c r="CK68" s="873"/>
      <c r="CL68" s="874"/>
      <c r="CM68" s="872"/>
      <c r="CN68" s="873"/>
      <c r="CO68" s="873"/>
      <c r="CP68" s="873"/>
      <c r="CQ68" s="874"/>
      <c r="CR68" s="872"/>
      <c r="CS68" s="873"/>
      <c r="CT68" s="873"/>
      <c r="CU68" s="873"/>
      <c r="CV68" s="874"/>
      <c r="CW68" s="872"/>
      <c r="CX68" s="873"/>
      <c r="CY68" s="873"/>
      <c r="CZ68" s="873"/>
      <c r="DA68" s="874"/>
      <c r="DB68" s="872"/>
      <c r="DC68" s="873"/>
      <c r="DD68" s="873"/>
      <c r="DE68" s="873"/>
      <c r="DF68" s="874"/>
      <c r="DG68" s="872"/>
      <c r="DH68" s="873"/>
      <c r="DI68" s="873"/>
      <c r="DJ68" s="873"/>
      <c r="DK68" s="874"/>
      <c r="DL68" s="872"/>
      <c r="DM68" s="873"/>
      <c r="DN68" s="873"/>
      <c r="DO68" s="873"/>
      <c r="DP68" s="874"/>
      <c r="DQ68" s="872"/>
      <c r="DR68" s="873"/>
      <c r="DS68" s="873"/>
      <c r="DT68" s="873"/>
      <c r="DU68" s="874"/>
      <c r="DV68" s="869"/>
      <c r="DW68" s="870"/>
      <c r="DX68" s="870"/>
      <c r="DY68" s="870"/>
      <c r="DZ68" s="871"/>
      <c r="EA68" s="215"/>
    </row>
    <row r="69" spans="1:131" ht="26.25" customHeight="1" x14ac:dyDescent="0.15">
      <c r="A69" s="223">
        <v>2</v>
      </c>
      <c r="B69" s="883" t="s">
        <v>592</v>
      </c>
      <c r="C69" s="884"/>
      <c r="D69" s="884"/>
      <c r="E69" s="884"/>
      <c r="F69" s="884"/>
      <c r="G69" s="884"/>
      <c r="H69" s="884"/>
      <c r="I69" s="884"/>
      <c r="J69" s="884"/>
      <c r="K69" s="884"/>
      <c r="L69" s="884"/>
      <c r="M69" s="884"/>
      <c r="N69" s="884"/>
      <c r="O69" s="884"/>
      <c r="P69" s="885"/>
      <c r="Q69" s="886">
        <v>6909</v>
      </c>
      <c r="R69" s="844"/>
      <c r="S69" s="844"/>
      <c r="T69" s="844"/>
      <c r="U69" s="844"/>
      <c r="V69" s="844">
        <v>6701</v>
      </c>
      <c r="W69" s="844"/>
      <c r="X69" s="844"/>
      <c r="Y69" s="844"/>
      <c r="Z69" s="844"/>
      <c r="AA69" s="844">
        <v>208</v>
      </c>
      <c r="AB69" s="844"/>
      <c r="AC69" s="844"/>
      <c r="AD69" s="844"/>
      <c r="AE69" s="844"/>
      <c r="AF69" s="844">
        <v>208</v>
      </c>
      <c r="AG69" s="844"/>
      <c r="AH69" s="844"/>
      <c r="AI69" s="844"/>
      <c r="AJ69" s="844"/>
      <c r="AK69" s="844" t="s">
        <v>525</v>
      </c>
      <c r="AL69" s="844"/>
      <c r="AM69" s="844"/>
      <c r="AN69" s="844"/>
      <c r="AO69" s="844"/>
      <c r="AP69" s="844" t="s">
        <v>525</v>
      </c>
      <c r="AQ69" s="844"/>
      <c r="AR69" s="844"/>
      <c r="AS69" s="844"/>
      <c r="AT69" s="844"/>
      <c r="AU69" s="844" t="s">
        <v>525</v>
      </c>
      <c r="AV69" s="844"/>
      <c r="AW69" s="844"/>
      <c r="AX69" s="844"/>
      <c r="AY69" s="844"/>
      <c r="AZ69" s="841"/>
      <c r="BA69" s="841"/>
      <c r="BB69" s="841"/>
      <c r="BC69" s="841"/>
      <c r="BD69" s="842"/>
      <c r="BE69" s="226"/>
      <c r="BF69" s="226"/>
      <c r="BG69" s="226"/>
      <c r="BH69" s="226"/>
      <c r="BI69" s="226"/>
      <c r="BJ69" s="226"/>
      <c r="BK69" s="226"/>
      <c r="BL69" s="226"/>
      <c r="BM69" s="226"/>
      <c r="BN69" s="226"/>
      <c r="BO69" s="226"/>
      <c r="BP69" s="226"/>
      <c r="BQ69" s="223">
        <v>63</v>
      </c>
      <c r="BR69" s="228"/>
      <c r="BS69" s="869"/>
      <c r="BT69" s="870"/>
      <c r="BU69" s="870"/>
      <c r="BV69" s="870"/>
      <c r="BW69" s="870"/>
      <c r="BX69" s="870"/>
      <c r="BY69" s="870"/>
      <c r="BZ69" s="870"/>
      <c r="CA69" s="870"/>
      <c r="CB69" s="870"/>
      <c r="CC69" s="870"/>
      <c r="CD69" s="870"/>
      <c r="CE69" s="870"/>
      <c r="CF69" s="870"/>
      <c r="CG69" s="875"/>
      <c r="CH69" s="872"/>
      <c r="CI69" s="873"/>
      <c r="CJ69" s="873"/>
      <c r="CK69" s="873"/>
      <c r="CL69" s="874"/>
      <c r="CM69" s="872"/>
      <c r="CN69" s="873"/>
      <c r="CO69" s="873"/>
      <c r="CP69" s="873"/>
      <c r="CQ69" s="874"/>
      <c r="CR69" s="872"/>
      <c r="CS69" s="873"/>
      <c r="CT69" s="873"/>
      <c r="CU69" s="873"/>
      <c r="CV69" s="874"/>
      <c r="CW69" s="872"/>
      <c r="CX69" s="873"/>
      <c r="CY69" s="873"/>
      <c r="CZ69" s="873"/>
      <c r="DA69" s="874"/>
      <c r="DB69" s="872"/>
      <c r="DC69" s="873"/>
      <c r="DD69" s="873"/>
      <c r="DE69" s="873"/>
      <c r="DF69" s="874"/>
      <c r="DG69" s="872"/>
      <c r="DH69" s="873"/>
      <c r="DI69" s="873"/>
      <c r="DJ69" s="873"/>
      <c r="DK69" s="874"/>
      <c r="DL69" s="872"/>
      <c r="DM69" s="873"/>
      <c r="DN69" s="873"/>
      <c r="DO69" s="873"/>
      <c r="DP69" s="874"/>
      <c r="DQ69" s="872"/>
      <c r="DR69" s="873"/>
      <c r="DS69" s="873"/>
      <c r="DT69" s="873"/>
      <c r="DU69" s="874"/>
      <c r="DV69" s="869"/>
      <c r="DW69" s="870"/>
      <c r="DX69" s="870"/>
      <c r="DY69" s="870"/>
      <c r="DZ69" s="871"/>
      <c r="EA69" s="215"/>
    </row>
    <row r="70" spans="1:131" ht="26.25" customHeight="1" x14ac:dyDescent="0.15">
      <c r="A70" s="223">
        <v>3</v>
      </c>
      <c r="B70" s="883" t="s">
        <v>593</v>
      </c>
      <c r="C70" s="884"/>
      <c r="D70" s="884"/>
      <c r="E70" s="884"/>
      <c r="F70" s="884"/>
      <c r="G70" s="884"/>
      <c r="H70" s="884"/>
      <c r="I70" s="884"/>
      <c r="J70" s="884"/>
      <c r="K70" s="884"/>
      <c r="L70" s="884"/>
      <c r="M70" s="884"/>
      <c r="N70" s="884"/>
      <c r="O70" s="884"/>
      <c r="P70" s="885"/>
      <c r="Q70" s="886">
        <v>553</v>
      </c>
      <c r="R70" s="844"/>
      <c r="S70" s="844"/>
      <c r="T70" s="844"/>
      <c r="U70" s="844"/>
      <c r="V70" s="844">
        <v>522</v>
      </c>
      <c r="W70" s="844"/>
      <c r="X70" s="844"/>
      <c r="Y70" s="844"/>
      <c r="Z70" s="844"/>
      <c r="AA70" s="844">
        <v>31</v>
      </c>
      <c r="AB70" s="844"/>
      <c r="AC70" s="844"/>
      <c r="AD70" s="844"/>
      <c r="AE70" s="844"/>
      <c r="AF70" s="844">
        <v>31</v>
      </c>
      <c r="AG70" s="844"/>
      <c r="AH70" s="844"/>
      <c r="AI70" s="844"/>
      <c r="AJ70" s="844"/>
      <c r="AK70" s="844">
        <v>24</v>
      </c>
      <c r="AL70" s="844"/>
      <c r="AM70" s="844"/>
      <c r="AN70" s="844"/>
      <c r="AO70" s="844"/>
      <c r="AP70" s="844" t="s">
        <v>525</v>
      </c>
      <c r="AQ70" s="844"/>
      <c r="AR70" s="844"/>
      <c r="AS70" s="844"/>
      <c r="AT70" s="844"/>
      <c r="AU70" s="844" t="s">
        <v>525</v>
      </c>
      <c r="AV70" s="844"/>
      <c r="AW70" s="844"/>
      <c r="AX70" s="844"/>
      <c r="AY70" s="844"/>
      <c r="AZ70" s="841"/>
      <c r="BA70" s="841"/>
      <c r="BB70" s="841"/>
      <c r="BC70" s="841"/>
      <c r="BD70" s="842"/>
      <c r="BE70" s="226"/>
      <c r="BF70" s="226"/>
      <c r="BG70" s="226"/>
      <c r="BH70" s="226"/>
      <c r="BI70" s="226"/>
      <c r="BJ70" s="226"/>
      <c r="BK70" s="226"/>
      <c r="BL70" s="226"/>
      <c r="BM70" s="226"/>
      <c r="BN70" s="226"/>
      <c r="BO70" s="226"/>
      <c r="BP70" s="226"/>
      <c r="BQ70" s="223">
        <v>64</v>
      </c>
      <c r="BR70" s="228"/>
      <c r="BS70" s="869"/>
      <c r="BT70" s="870"/>
      <c r="BU70" s="870"/>
      <c r="BV70" s="870"/>
      <c r="BW70" s="870"/>
      <c r="BX70" s="870"/>
      <c r="BY70" s="870"/>
      <c r="BZ70" s="870"/>
      <c r="CA70" s="870"/>
      <c r="CB70" s="870"/>
      <c r="CC70" s="870"/>
      <c r="CD70" s="870"/>
      <c r="CE70" s="870"/>
      <c r="CF70" s="870"/>
      <c r="CG70" s="875"/>
      <c r="CH70" s="872"/>
      <c r="CI70" s="873"/>
      <c r="CJ70" s="873"/>
      <c r="CK70" s="873"/>
      <c r="CL70" s="874"/>
      <c r="CM70" s="872"/>
      <c r="CN70" s="873"/>
      <c r="CO70" s="873"/>
      <c r="CP70" s="873"/>
      <c r="CQ70" s="874"/>
      <c r="CR70" s="872"/>
      <c r="CS70" s="873"/>
      <c r="CT70" s="873"/>
      <c r="CU70" s="873"/>
      <c r="CV70" s="874"/>
      <c r="CW70" s="872"/>
      <c r="CX70" s="873"/>
      <c r="CY70" s="873"/>
      <c r="CZ70" s="873"/>
      <c r="DA70" s="874"/>
      <c r="DB70" s="872"/>
      <c r="DC70" s="873"/>
      <c r="DD70" s="873"/>
      <c r="DE70" s="873"/>
      <c r="DF70" s="874"/>
      <c r="DG70" s="872"/>
      <c r="DH70" s="873"/>
      <c r="DI70" s="873"/>
      <c r="DJ70" s="873"/>
      <c r="DK70" s="874"/>
      <c r="DL70" s="872"/>
      <c r="DM70" s="873"/>
      <c r="DN70" s="873"/>
      <c r="DO70" s="873"/>
      <c r="DP70" s="874"/>
      <c r="DQ70" s="872"/>
      <c r="DR70" s="873"/>
      <c r="DS70" s="873"/>
      <c r="DT70" s="873"/>
      <c r="DU70" s="874"/>
      <c r="DV70" s="869"/>
      <c r="DW70" s="870"/>
      <c r="DX70" s="870"/>
      <c r="DY70" s="870"/>
      <c r="DZ70" s="871"/>
      <c r="EA70" s="215"/>
    </row>
    <row r="71" spans="1:131" ht="26.25" customHeight="1" x14ac:dyDescent="0.15">
      <c r="A71" s="223">
        <v>4</v>
      </c>
      <c r="B71" s="883" t="s">
        <v>594</v>
      </c>
      <c r="C71" s="884"/>
      <c r="D71" s="884"/>
      <c r="E71" s="884"/>
      <c r="F71" s="884"/>
      <c r="G71" s="884"/>
      <c r="H71" s="884"/>
      <c r="I71" s="884"/>
      <c r="J71" s="884"/>
      <c r="K71" s="884"/>
      <c r="L71" s="884"/>
      <c r="M71" s="884"/>
      <c r="N71" s="884"/>
      <c r="O71" s="884"/>
      <c r="P71" s="885"/>
      <c r="Q71" s="886">
        <v>172370</v>
      </c>
      <c r="R71" s="844"/>
      <c r="S71" s="844"/>
      <c r="T71" s="844"/>
      <c r="U71" s="844"/>
      <c r="V71" s="844">
        <v>165578</v>
      </c>
      <c r="W71" s="844"/>
      <c r="X71" s="844"/>
      <c r="Y71" s="844"/>
      <c r="Z71" s="844"/>
      <c r="AA71" s="844">
        <v>6792</v>
      </c>
      <c r="AB71" s="844"/>
      <c r="AC71" s="844"/>
      <c r="AD71" s="844"/>
      <c r="AE71" s="844"/>
      <c r="AF71" s="844">
        <v>6788</v>
      </c>
      <c r="AG71" s="844"/>
      <c r="AH71" s="844"/>
      <c r="AI71" s="844"/>
      <c r="AJ71" s="844"/>
      <c r="AK71" s="844">
        <v>7704</v>
      </c>
      <c r="AL71" s="844"/>
      <c r="AM71" s="844"/>
      <c r="AN71" s="844"/>
      <c r="AO71" s="844"/>
      <c r="AP71" s="844" t="s">
        <v>525</v>
      </c>
      <c r="AQ71" s="844"/>
      <c r="AR71" s="844"/>
      <c r="AS71" s="844"/>
      <c r="AT71" s="844"/>
      <c r="AU71" s="844" t="s">
        <v>525</v>
      </c>
      <c r="AV71" s="844"/>
      <c r="AW71" s="844"/>
      <c r="AX71" s="844"/>
      <c r="AY71" s="844"/>
      <c r="AZ71" s="841"/>
      <c r="BA71" s="841"/>
      <c r="BB71" s="841"/>
      <c r="BC71" s="841"/>
      <c r="BD71" s="842"/>
      <c r="BE71" s="226"/>
      <c r="BF71" s="226"/>
      <c r="BG71" s="226"/>
      <c r="BH71" s="226"/>
      <c r="BI71" s="226"/>
      <c r="BJ71" s="226"/>
      <c r="BK71" s="226"/>
      <c r="BL71" s="226"/>
      <c r="BM71" s="226"/>
      <c r="BN71" s="226"/>
      <c r="BO71" s="226"/>
      <c r="BP71" s="226"/>
      <c r="BQ71" s="223">
        <v>65</v>
      </c>
      <c r="BR71" s="228"/>
      <c r="BS71" s="869"/>
      <c r="BT71" s="870"/>
      <c r="BU71" s="870"/>
      <c r="BV71" s="870"/>
      <c r="BW71" s="870"/>
      <c r="BX71" s="870"/>
      <c r="BY71" s="870"/>
      <c r="BZ71" s="870"/>
      <c r="CA71" s="870"/>
      <c r="CB71" s="870"/>
      <c r="CC71" s="870"/>
      <c r="CD71" s="870"/>
      <c r="CE71" s="870"/>
      <c r="CF71" s="870"/>
      <c r="CG71" s="875"/>
      <c r="CH71" s="872"/>
      <c r="CI71" s="873"/>
      <c r="CJ71" s="873"/>
      <c r="CK71" s="873"/>
      <c r="CL71" s="874"/>
      <c r="CM71" s="872"/>
      <c r="CN71" s="873"/>
      <c r="CO71" s="873"/>
      <c r="CP71" s="873"/>
      <c r="CQ71" s="874"/>
      <c r="CR71" s="872"/>
      <c r="CS71" s="873"/>
      <c r="CT71" s="873"/>
      <c r="CU71" s="873"/>
      <c r="CV71" s="874"/>
      <c r="CW71" s="872"/>
      <c r="CX71" s="873"/>
      <c r="CY71" s="873"/>
      <c r="CZ71" s="873"/>
      <c r="DA71" s="874"/>
      <c r="DB71" s="872"/>
      <c r="DC71" s="873"/>
      <c r="DD71" s="873"/>
      <c r="DE71" s="873"/>
      <c r="DF71" s="874"/>
      <c r="DG71" s="872"/>
      <c r="DH71" s="873"/>
      <c r="DI71" s="873"/>
      <c r="DJ71" s="873"/>
      <c r="DK71" s="874"/>
      <c r="DL71" s="872"/>
      <c r="DM71" s="873"/>
      <c r="DN71" s="873"/>
      <c r="DO71" s="873"/>
      <c r="DP71" s="874"/>
      <c r="DQ71" s="872"/>
      <c r="DR71" s="873"/>
      <c r="DS71" s="873"/>
      <c r="DT71" s="873"/>
      <c r="DU71" s="874"/>
      <c r="DV71" s="869"/>
      <c r="DW71" s="870"/>
      <c r="DX71" s="870"/>
      <c r="DY71" s="870"/>
      <c r="DZ71" s="871"/>
      <c r="EA71" s="215"/>
    </row>
    <row r="72" spans="1:131" ht="26.25" customHeight="1" x14ac:dyDescent="0.15">
      <c r="A72" s="223">
        <v>5</v>
      </c>
      <c r="B72" s="883" t="s">
        <v>595</v>
      </c>
      <c r="C72" s="884"/>
      <c r="D72" s="884"/>
      <c r="E72" s="884"/>
      <c r="F72" s="884"/>
      <c r="G72" s="884"/>
      <c r="H72" s="884"/>
      <c r="I72" s="884"/>
      <c r="J72" s="884"/>
      <c r="K72" s="884"/>
      <c r="L72" s="884"/>
      <c r="M72" s="884"/>
      <c r="N72" s="884"/>
      <c r="O72" s="884"/>
      <c r="P72" s="885"/>
      <c r="Q72" s="886">
        <v>149</v>
      </c>
      <c r="R72" s="844"/>
      <c r="S72" s="844"/>
      <c r="T72" s="844"/>
      <c r="U72" s="844"/>
      <c r="V72" s="844">
        <v>129</v>
      </c>
      <c r="W72" s="844"/>
      <c r="X72" s="844"/>
      <c r="Y72" s="844"/>
      <c r="Z72" s="844"/>
      <c r="AA72" s="844">
        <v>20</v>
      </c>
      <c r="AB72" s="844"/>
      <c r="AC72" s="844"/>
      <c r="AD72" s="844"/>
      <c r="AE72" s="844"/>
      <c r="AF72" s="844">
        <v>20</v>
      </c>
      <c r="AG72" s="844"/>
      <c r="AH72" s="844"/>
      <c r="AI72" s="844"/>
      <c r="AJ72" s="844"/>
      <c r="AK72" s="844">
        <v>12</v>
      </c>
      <c r="AL72" s="844"/>
      <c r="AM72" s="844"/>
      <c r="AN72" s="844"/>
      <c r="AO72" s="844"/>
      <c r="AP72" s="844" t="s">
        <v>525</v>
      </c>
      <c r="AQ72" s="844"/>
      <c r="AR72" s="844"/>
      <c r="AS72" s="844"/>
      <c r="AT72" s="844"/>
      <c r="AU72" s="844" t="s">
        <v>525</v>
      </c>
      <c r="AV72" s="844"/>
      <c r="AW72" s="844"/>
      <c r="AX72" s="844"/>
      <c r="AY72" s="844"/>
      <c r="AZ72" s="841"/>
      <c r="BA72" s="841"/>
      <c r="BB72" s="841"/>
      <c r="BC72" s="841"/>
      <c r="BD72" s="842"/>
      <c r="BE72" s="226"/>
      <c r="BF72" s="226"/>
      <c r="BG72" s="226"/>
      <c r="BH72" s="226"/>
      <c r="BI72" s="226"/>
      <c r="BJ72" s="226"/>
      <c r="BK72" s="226"/>
      <c r="BL72" s="226"/>
      <c r="BM72" s="226"/>
      <c r="BN72" s="226"/>
      <c r="BO72" s="226"/>
      <c r="BP72" s="226"/>
      <c r="BQ72" s="223">
        <v>66</v>
      </c>
      <c r="BR72" s="228"/>
      <c r="BS72" s="869"/>
      <c r="BT72" s="870"/>
      <c r="BU72" s="870"/>
      <c r="BV72" s="870"/>
      <c r="BW72" s="870"/>
      <c r="BX72" s="870"/>
      <c r="BY72" s="870"/>
      <c r="BZ72" s="870"/>
      <c r="CA72" s="870"/>
      <c r="CB72" s="870"/>
      <c r="CC72" s="870"/>
      <c r="CD72" s="870"/>
      <c r="CE72" s="870"/>
      <c r="CF72" s="870"/>
      <c r="CG72" s="875"/>
      <c r="CH72" s="872"/>
      <c r="CI72" s="873"/>
      <c r="CJ72" s="873"/>
      <c r="CK72" s="873"/>
      <c r="CL72" s="874"/>
      <c r="CM72" s="872"/>
      <c r="CN72" s="873"/>
      <c r="CO72" s="873"/>
      <c r="CP72" s="873"/>
      <c r="CQ72" s="874"/>
      <c r="CR72" s="872"/>
      <c r="CS72" s="873"/>
      <c r="CT72" s="873"/>
      <c r="CU72" s="873"/>
      <c r="CV72" s="874"/>
      <c r="CW72" s="872"/>
      <c r="CX72" s="873"/>
      <c r="CY72" s="873"/>
      <c r="CZ72" s="873"/>
      <c r="DA72" s="874"/>
      <c r="DB72" s="872"/>
      <c r="DC72" s="873"/>
      <c r="DD72" s="873"/>
      <c r="DE72" s="873"/>
      <c r="DF72" s="874"/>
      <c r="DG72" s="872"/>
      <c r="DH72" s="873"/>
      <c r="DI72" s="873"/>
      <c r="DJ72" s="873"/>
      <c r="DK72" s="874"/>
      <c r="DL72" s="872"/>
      <c r="DM72" s="873"/>
      <c r="DN72" s="873"/>
      <c r="DO72" s="873"/>
      <c r="DP72" s="874"/>
      <c r="DQ72" s="872"/>
      <c r="DR72" s="873"/>
      <c r="DS72" s="873"/>
      <c r="DT72" s="873"/>
      <c r="DU72" s="874"/>
      <c r="DV72" s="869"/>
      <c r="DW72" s="870"/>
      <c r="DX72" s="870"/>
      <c r="DY72" s="870"/>
      <c r="DZ72" s="871"/>
      <c r="EA72" s="215"/>
    </row>
    <row r="73" spans="1:131" ht="26.25" customHeight="1" x14ac:dyDescent="0.15">
      <c r="A73" s="223">
        <v>6</v>
      </c>
      <c r="B73" s="883" t="s">
        <v>596</v>
      </c>
      <c r="C73" s="884"/>
      <c r="D73" s="884"/>
      <c r="E73" s="884"/>
      <c r="F73" s="884"/>
      <c r="G73" s="884"/>
      <c r="H73" s="884"/>
      <c r="I73" s="884"/>
      <c r="J73" s="884"/>
      <c r="K73" s="884"/>
      <c r="L73" s="884"/>
      <c r="M73" s="884"/>
      <c r="N73" s="884"/>
      <c r="O73" s="884"/>
      <c r="P73" s="885"/>
      <c r="Q73" s="886">
        <v>807</v>
      </c>
      <c r="R73" s="844"/>
      <c r="S73" s="844"/>
      <c r="T73" s="844"/>
      <c r="U73" s="844"/>
      <c r="V73" s="844">
        <v>787</v>
      </c>
      <c r="W73" s="844"/>
      <c r="X73" s="844"/>
      <c r="Y73" s="844"/>
      <c r="Z73" s="844"/>
      <c r="AA73" s="844">
        <v>20</v>
      </c>
      <c r="AB73" s="844"/>
      <c r="AC73" s="844"/>
      <c r="AD73" s="844"/>
      <c r="AE73" s="844"/>
      <c r="AF73" s="844">
        <v>20</v>
      </c>
      <c r="AG73" s="844"/>
      <c r="AH73" s="844"/>
      <c r="AI73" s="844"/>
      <c r="AJ73" s="844"/>
      <c r="AK73" s="844">
        <v>20</v>
      </c>
      <c r="AL73" s="844"/>
      <c r="AM73" s="844"/>
      <c r="AN73" s="844"/>
      <c r="AO73" s="844"/>
      <c r="AP73" s="844" t="s">
        <v>525</v>
      </c>
      <c r="AQ73" s="844"/>
      <c r="AR73" s="844"/>
      <c r="AS73" s="844"/>
      <c r="AT73" s="844"/>
      <c r="AU73" s="844" t="s">
        <v>525</v>
      </c>
      <c r="AV73" s="844"/>
      <c r="AW73" s="844"/>
      <c r="AX73" s="844"/>
      <c r="AY73" s="844"/>
      <c r="AZ73" s="841"/>
      <c r="BA73" s="841"/>
      <c r="BB73" s="841"/>
      <c r="BC73" s="841"/>
      <c r="BD73" s="842"/>
      <c r="BE73" s="226"/>
      <c r="BF73" s="226"/>
      <c r="BG73" s="226"/>
      <c r="BH73" s="226"/>
      <c r="BI73" s="226"/>
      <c r="BJ73" s="226"/>
      <c r="BK73" s="226"/>
      <c r="BL73" s="226"/>
      <c r="BM73" s="226"/>
      <c r="BN73" s="226"/>
      <c r="BO73" s="226"/>
      <c r="BP73" s="226"/>
      <c r="BQ73" s="223">
        <v>67</v>
      </c>
      <c r="BR73" s="228"/>
      <c r="BS73" s="869"/>
      <c r="BT73" s="870"/>
      <c r="BU73" s="870"/>
      <c r="BV73" s="870"/>
      <c r="BW73" s="870"/>
      <c r="BX73" s="870"/>
      <c r="BY73" s="870"/>
      <c r="BZ73" s="870"/>
      <c r="CA73" s="870"/>
      <c r="CB73" s="870"/>
      <c r="CC73" s="870"/>
      <c r="CD73" s="870"/>
      <c r="CE73" s="870"/>
      <c r="CF73" s="870"/>
      <c r="CG73" s="875"/>
      <c r="CH73" s="872"/>
      <c r="CI73" s="873"/>
      <c r="CJ73" s="873"/>
      <c r="CK73" s="873"/>
      <c r="CL73" s="874"/>
      <c r="CM73" s="872"/>
      <c r="CN73" s="873"/>
      <c r="CO73" s="873"/>
      <c r="CP73" s="873"/>
      <c r="CQ73" s="874"/>
      <c r="CR73" s="872"/>
      <c r="CS73" s="873"/>
      <c r="CT73" s="873"/>
      <c r="CU73" s="873"/>
      <c r="CV73" s="874"/>
      <c r="CW73" s="872"/>
      <c r="CX73" s="873"/>
      <c r="CY73" s="873"/>
      <c r="CZ73" s="873"/>
      <c r="DA73" s="874"/>
      <c r="DB73" s="872"/>
      <c r="DC73" s="873"/>
      <c r="DD73" s="873"/>
      <c r="DE73" s="873"/>
      <c r="DF73" s="874"/>
      <c r="DG73" s="872"/>
      <c r="DH73" s="873"/>
      <c r="DI73" s="873"/>
      <c r="DJ73" s="873"/>
      <c r="DK73" s="874"/>
      <c r="DL73" s="872"/>
      <c r="DM73" s="873"/>
      <c r="DN73" s="873"/>
      <c r="DO73" s="873"/>
      <c r="DP73" s="874"/>
      <c r="DQ73" s="872"/>
      <c r="DR73" s="873"/>
      <c r="DS73" s="873"/>
      <c r="DT73" s="873"/>
      <c r="DU73" s="874"/>
      <c r="DV73" s="869"/>
      <c r="DW73" s="870"/>
      <c r="DX73" s="870"/>
      <c r="DY73" s="870"/>
      <c r="DZ73" s="871"/>
      <c r="EA73" s="215"/>
    </row>
    <row r="74" spans="1:131" ht="26.25" customHeight="1" x14ac:dyDescent="0.15">
      <c r="A74" s="223">
        <v>7</v>
      </c>
      <c r="B74" s="883"/>
      <c r="C74" s="884"/>
      <c r="D74" s="884"/>
      <c r="E74" s="884"/>
      <c r="F74" s="884"/>
      <c r="G74" s="884"/>
      <c r="H74" s="884"/>
      <c r="I74" s="884"/>
      <c r="J74" s="884"/>
      <c r="K74" s="884"/>
      <c r="L74" s="884"/>
      <c r="M74" s="884"/>
      <c r="N74" s="884"/>
      <c r="O74" s="884"/>
      <c r="P74" s="885"/>
      <c r="Q74" s="886"/>
      <c r="R74" s="844"/>
      <c r="S74" s="844"/>
      <c r="T74" s="844"/>
      <c r="U74" s="844"/>
      <c r="V74" s="844"/>
      <c r="W74" s="844"/>
      <c r="X74" s="844"/>
      <c r="Y74" s="844"/>
      <c r="Z74" s="844"/>
      <c r="AA74" s="844"/>
      <c r="AB74" s="844"/>
      <c r="AC74" s="844"/>
      <c r="AD74" s="844"/>
      <c r="AE74" s="844"/>
      <c r="AF74" s="844"/>
      <c r="AG74" s="844"/>
      <c r="AH74" s="844"/>
      <c r="AI74" s="844"/>
      <c r="AJ74" s="844"/>
      <c r="AK74" s="844"/>
      <c r="AL74" s="844"/>
      <c r="AM74" s="844"/>
      <c r="AN74" s="844"/>
      <c r="AO74" s="844"/>
      <c r="AP74" s="844"/>
      <c r="AQ74" s="844"/>
      <c r="AR74" s="844"/>
      <c r="AS74" s="844"/>
      <c r="AT74" s="844"/>
      <c r="AU74" s="844"/>
      <c r="AV74" s="844"/>
      <c r="AW74" s="844"/>
      <c r="AX74" s="844"/>
      <c r="AY74" s="844"/>
      <c r="AZ74" s="841"/>
      <c r="BA74" s="841"/>
      <c r="BB74" s="841"/>
      <c r="BC74" s="841"/>
      <c r="BD74" s="842"/>
      <c r="BE74" s="226"/>
      <c r="BF74" s="226"/>
      <c r="BG74" s="226"/>
      <c r="BH74" s="226"/>
      <c r="BI74" s="226"/>
      <c r="BJ74" s="226"/>
      <c r="BK74" s="226"/>
      <c r="BL74" s="226"/>
      <c r="BM74" s="226"/>
      <c r="BN74" s="226"/>
      <c r="BO74" s="226"/>
      <c r="BP74" s="226"/>
      <c r="BQ74" s="223">
        <v>68</v>
      </c>
      <c r="BR74" s="228"/>
      <c r="BS74" s="869"/>
      <c r="BT74" s="870"/>
      <c r="BU74" s="870"/>
      <c r="BV74" s="870"/>
      <c r="BW74" s="870"/>
      <c r="BX74" s="870"/>
      <c r="BY74" s="870"/>
      <c r="BZ74" s="870"/>
      <c r="CA74" s="870"/>
      <c r="CB74" s="870"/>
      <c r="CC74" s="870"/>
      <c r="CD74" s="870"/>
      <c r="CE74" s="870"/>
      <c r="CF74" s="870"/>
      <c r="CG74" s="875"/>
      <c r="CH74" s="872"/>
      <c r="CI74" s="873"/>
      <c r="CJ74" s="873"/>
      <c r="CK74" s="873"/>
      <c r="CL74" s="874"/>
      <c r="CM74" s="872"/>
      <c r="CN74" s="873"/>
      <c r="CO74" s="873"/>
      <c r="CP74" s="873"/>
      <c r="CQ74" s="874"/>
      <c r="CR74" s="872"/>
      <c r="CS74" s="873"/>
      <c r="CT74" s="873"/>
      <c r="CU74" s="873"/>
      <c r="CV74" s="874"/>
      <c r="CW74" s="872"/>
      <c r="CX74" s="873"/>
      <c r="CY74" s="873"/>
      <c r="CZ74" s="873"/>
      <c r="DA74" s="874"/>
      <c r="DB74" s="872"/>
      <c r="DC74" s="873"/>
      <c r="DD74" s="873"/>
      <c r="DE74" s="873"/>
      <c r="DF74" s="874"/>
      <c r="DG74" s="872"/>
      <c r="DH74" s="873"/>
      <c r="DI74" s="873"/>
      <c r="DJ74" s="873"/>
      <c r="DK74" s="874"/>
      <c r="DL74" s="872"/>
      <c r="DM74" s="873"/>
      <c r="DN74" s="873"/>
      <c r="DO74" s="873"/>
      <c r="DP74" s="874"/>
      <c r="DQ74" s="872"/>
      <c r="DR74" s="873"/>
      <c r="DS74" s="873"/>
      <c r="DT74" s="873"/>
      <c r="DU74" s="874"/>
      <c r="DV74" s="869"/>
      <c r="DW74" s="870"/>
      <c r="DX74" s="870"/>
      <c r="DY74" s="870"/>
      <c r="DZ74" s="871"/>
      <c r="EA74" s="215"/>
    </row>
    <row r="75" spans="1:131" ht="26.25" customHeight="1" x14ac:dyDescent="0.15">
      <c r="A75" s="223">
        <v>8</v>
      </c>
      <c r="B75" s="883"/>
      <c r="C75" s="884"/>
      <c r="D75" s="884"/>
      <c r="E75" s="884"/>
      <c r="F75" s="884"/>
      <c r="G75" s="884"/>
      <c r="H75" s="884"/>
      <c r="I75" s="884"/>
      <c r="J75" s="884"/>
      <c r="K75" s="884"/>
      <c r="L75" s="884"/>
      <c r="M75" s="884"/>
      <c r="N75" s="884"/>
      <c r="O75" s="884"/>
      <c r="P75" s="885"/>
      <c r="Q75" s="887"/>
      <c r="R75" s="888"/>
      <c r="S75" s="888"/>
      <c r="T75" s="888"/>
      <c r="U75" s="843"/>
      <c r="V75" s="889"/>
      <c r="W75" s="888"/>
      <c r="X75" s="888"/>
      <c r="Y75" s="888"/>
      <c r="Z75" s="843"/>
      <c r="AA75" s="889"/>
      <c r="AB75" s="888"/>
      <c r="AC75" s="888"/>
      <c r="AD75" s="888"/>
      <c r="AE75" s="843"/>
      <c r="AF75" s="889"/>
      <c r="AG75" s="888"/>
      <c r="AH75" s="888"/>
      <c r="AI75" s="888"/>
      <c r="AJ75" s="843"/>
      <c r="AK75" s="889"/>
      <c r="AL75" s="888"/>
      <c r="AM75" s="888"/>
      <c r="AN75" s="888"/>
      <c r="AO75" s="843"/>
      <c r="AP75" s="889"/>
      <c r="AQ75" s="888"/>
      <c r="AR75" s="888"/>
      <c r="AS75" s="888"/>
      <c r="AT75" s="843"/>
      <c r="AU75" s="889"/>
      <c r="AV75" s="888"/>
      <c r="AW75" s="888"/>
      <c r="AX75" s="888"/>
      <c r="AY75" s="843"/>
      <c r="AZ75" s="841"/>
      <c r="BA75" s="841"/>
      <c r="BB75" s="841"/>
      <c r="BC75" s="841"/>
      <c r="BD75" s="842"/>
      <c r="BE75" s="226"/>
      <c r="BF75" s="226"/>
      <c r="BG75" s="226"/>
      <c r="BH75" s="226"/>
      <c r="BI75" s="226"/>
      <c r="BJ75" s="226"/>
      <c r="BK75" s="226"/>
      <c r="BL75" s="226"/>
      <c r="BM75" s="226"/>
      <c r="BN75" s="226"/>
      <c r="BO75" s="226"/>
      <c r="BP75" s="226"/>
      <c r="BQ75" s="223">
        <v>69</v>
      </c>
      <c r="BR75" s="228"/>
      <c r="BS75" s="869"/>
      <c r="BT75" s="870"/>
      <c r="BU75" s="870"/>
      <c r="BV75" s="870"/>
      <c r="BW75" s="870"/>
      <c r="BX75" s="870"/>
      <c r="BY75" s="870"/>
      <c r="BZ75" s="870"/>
      <c r="CA75" s="870"/>
      <c r="CB75" s="870"/>
      <c r="CC75" s="870"/>
      <c r="CD75" s="870"/>
      <c r="CE75" s="870"/>
      <c r="CF75" s="870"/>
      <c r="CG75" s="875"/>
      <c r="CH75" s="872"/>
      <c r="CI75" s="873"/>
      <c r="CJ75" s="873"/>
      <c r="CK75" s="873"/>
      <c r="CL75" s="874"/>
      <c r="CM75" s="872"/>
      <c r="CN75" s="873"/>
      <c r="CO75" s="873"/>
      <c r="CP75" s="873"/>
      <c r="CQ75" s="874"/>
      <c r="CR75" s="872"/>
      <c r="CS75" s="873"/>
      <c r="CT75" s="873"/>
      <c r="CU75" s="873"/>
      <c r="CV75" s="874"/>
      <c r="CW75" s="872"/>
      <c r="CX75" s="873"/>
      <c r="CY75" s="873"/>
      <c r="CZ75" s="873"/>
      <c r="DA75" s="874"/>
      <c r="DB75" s="872"/>
      <c r="DC75" s="873"/>
      <c r="DD75" s="873"/>
      <c r="DE75" s="873"/>
      <c r="DF75" s="874"/>
      <c r="DG75" s="872"/>
      <c r="DH75" s="873"/>
      <c r="DI75" s="873"/>
      <c r="DJ75" s="873"/>
      <c r="DK75" s="874"/>
      <c r="DL75" s="872"/>
      <c r="DM75" s="873"/>
      <c r="DN75" s="873"/>
      <c r="DO75" s="873"/>
      <c r="DP75" s="874"/>
      <c r="DQ75" s="872"/>
      <c r="DR75" s="873"/>
      <c r="DS75" s="873"/>
      <c r="DT75" s="873"/>
      <c r="DU75" s="874"/>
      <c r="DV75" s="869"/>
      <c r="DW75" s="870"/>
      <c r="DX75" s="870"/>
      <c r="DY75" s="870"/>
      <c r="DZ75" s="871"/>
      <c r="EA75" s="215"/>
    </row>
    <row r="76" spans="1:131" ht="26.25" customHeight="1" x14ac:dyDescent="0.15">
      <c r="A76" s="223">
        <v>9</v>
      </c>
      <c r="B76" s="883"/>
      <c r="C76" s="884"/>
      <c r="D76" s="884"/>
      <c r="E76" s="884"/>
      <c r="F76" s="884"/>
      <c r="G76" s="884"/>
      <c r="H76" s="884"/>
      <c r="I76" s="884"/>
      <c r="J76" s="884"/>
      <c r="K76" s="884"/>
      <c r="L76" s="884"/>
      <c r="M76" s="884"/>
      <c r="N76" s="884"/>
      <c r="O76" s="884"/>
      <c r="P76" s="885"/>
      <c r="Q76" s="887"/>
      <c r="R76" s="888"/>
      <c r="S76" s="888"/>
      <c r="T76" s="888"/>
      <c r="U76" s="843"/>
      <c r="V76" s="889"/>
      <c r="W76" s="888"/>
      <c r="X76" s="888"/>
      <c r="Y76" s="888"/>
      <c r="Z76" s="843"/>
      <c r="AA76" s="889"/>
      <c r="AB76" s="888"/>
      <c r="AC76" s="888"/>
      <c r="AD76" s="888"/>
      <c r="AE76" s="843"/>
      <c r="AF76" s="889"/>
      <c r="AG76" s="888"/>
      <c r="AH76" s="888"/>
      <c r="AI76" s="888"/>
      <c r="AJ76" s="843"/>
      <c r="AK76" s="889"/>
      <c r="AL76" s="888"/>
      <c r="AM76" s="888"/>
      <c r="AN76" s="888"/>
      <c r="AO76" s="843"/>
      <c r="AP76" s="889"/>
      <c r="AQ76" s="888"/>
      <c r="AR76" s="888"/>
      <c r="AS76" s="888"/>
      <c r="AT76" s="843"/>
      <c r="AU76" s="889"/>
      <c r="AV76" s="888"/>
      <c r="AW76" s="888"/>
      <c r="AX76" s="888"/>
      <c r="AY76" s="843"/>
      <c r="AZ76" s="841"/>
      <c r="BA76" s="841"/>
      <c r="BB76" s="841"/>
      <c r="BC76" s="841"/>
      <c r="BD76" s="842"/>
      <c r="BE76" s="226"/>
      <c r="BF76" s="226"/>
      <c r="BG76" s="226"/>
      <c r="BH76" s="226"/>
      <c r="BI76" s="226"/>
      <c r="BJ76" s="226"/>
      <c r="BK76" s="226"/>
      <c r="BL76" s="226"/>
      <c r="BM76" s="226"/>
      <c r="BN76" s="226"/>
      <c r="BO76" s="226"/>
      <c r="BP76" s="226"/>
      <c r="BQ76" s="223">
        <v>70</v>
      </c>
      <c r="BR76" s="228"/>
      <c r="BS76" s="869"/>
      <c r="BT76" s="870"/>
      <c r="BU76" s="870"/>
      <c r="BV76" s="870"/>
      <c r="BW76" s="870"/>
      <c r="BX76" s="870"/>
      <c r="BY76" s="870"/>
      <c r="BZ76" s="870"/>
      <c r="CA76" s="870"/>
      <c r="CB76" s="870"/>
      <c r="CC76" s="870"/>
      <c r="CD76" s="870"/>
      <c r="CE76" s="870"/>
      <c r="CF76" s="870"/>
      <c r="CG76" s="875"/>
      <c r="CH76" s="872"/>
      <c r="CI76" s="873"/>
      <c r="CJ76" s="873"/>
      <c r="CK76" s="873"/>
      <c r="CL76" s="874"/>
      <c r="CM76" s="872"/>
      <c r="CN76" s="873"/>
      <c r="CO76" s="873"/>
      <c r="CP76" s="873"/>
      <c r="CQ76" s="874"/>
      <c r="CR76" s="872"/>
      <c r="CS76" s="873"/>
      <c r="CT76" s="873"/>
      <c r="CU76" s="873"/>
      <c r="CV76" s="874"/>
      <c r="CW76" s="872"/>
      <c r="CX76" s="873"/>
      <c r="CY76" s="873"/>
      <c r="CZ76" s="873"/>
      <c r="DA76" s="874"/>
      <c r="DB76" s="872"/>
      <c r="DC76" s="873"/>
      <c r="DD76" s="873"/>
      <c r="DE76" s="873"/>
      <c r="DF76" s="874"/>
      <c r="DG76" s="872"/>
      <c r="DH76" s="873"/>
      <c r="DI76" s="873"/>
      <c r="DJ76" s="873"/>
      <c r="DK76" s="874"/>
      <c r="DL76" s="872"/>
      <c r="DM76" s="873"/>
      <c r="DN76" s="873"/>
      <c r="DO76" s="873"/>
      <c r="DP76" s="874"/>
      <c r="DQ76" s="872"/>
      <c r="DR76" s="873"/>
      <c r="DS76" s="873"/>
      <c r="DT76" s="873"/>
      <c r="DU76" s="874"/>
      <c r="DV76" s="869"/>
      <c r="DW76" s="870"/>
      <c r="DX76" s="870"/>
      <c r="DY76" s="870"/>
      <c r="DZ76" s="871"/>
      <c r="EA76" s="215"/>
    </row>
    <row r="77" spans="1:131" ht="26.25" customHeight="1" x14ac:dyDescent="0.15">
      <c r="A77" s="223">
        <v>10</v>
      </c>
      <c r="B77" s="883"/>
      <c r="C77" s="884"/>
      <c r="D77" s="884"/>
      <c r="E77" s="884"/>
      <c r="F77" s="884"/>
      <c r="G77" s="884"/>
      <c r="H77" s="884"/>
      <c r="I77" s="884"/>
      <c r="J77" s="884"/>
      <c r="K77" s="884"/>
      <c r="L77" s="884"/>
      <c r="M77" s="884"/>
      <c r="N77" s="884"/>
      <c r="O77" s="884"/>
      <c r="P77" s="885"/>
      <c r="Q77" s="887"/>
      <c r="R77" s="888"/>
      <c r="S77" s="888"/>
      <c r="T77" s="888"/>
      <c r="U77" s="843"/>
      <c r="V77" s="889"/>
      <c r="W77" s="888"/>
      <c r="X77" s="888"/>
      <c r="Y77" s="888"/>
      <c r="Z77" s="843"/>
      <c r="AA77" s="889"/>
      <c r="AB77" s="888"/>
      <c r="AC77" s="888"/>
      <c r="AD77" s="888"/>
      <c r="AE77" s="843"/>
      <c r="AF77" s="889"/>
      <c r="AG77" s="888"/>
      <c r="AH77" s="888"/>
      <c r="AI77" s="888"/>
      <c r="AJ77" s="843"/>
      <c r="AK77" s="889"/>
      <c r="AL77" s="888"/>
      <c r="AM77" s="888"/>
      <c r="AN77" s="888"/>
      <c r="AO77" s="843"/>
      <c r="AP77" s="889"/>
      <c r="AQ77" s="888"/>
      <c r="AR77" s="888"/>
      <c r="AS77" s="888"/>
      <c r="AT77" s="843"/>
      <c r="AU77" s="889"/>
      <c r="AV77" s="888"/>
      <c r="AW77" s="888"/>
      <c r="AX77" s="888"/>
      <c r="AY77" s="843"/>
      <c r="AZ77" s="841"/>
      <c r="BA77" s="841"/>
      <c r="BB77" s="841"/>
      <c r="BC77" s="841"/>
      <c r="BD77" s="842"/>
      <c r="BE77" s="226"/>
      <c r="BF77" s="226"/>
      <c r="BG77" s="226"/>
      <c r="BH77" s="226"/>
      <c r="BI77" s="226"/>
      <c r="BJ77" s="226"/>
      <c r="BK77" s="226"/>
      <c r="BL77" s="226"/>
      <c r="BM77" s="226"/>
      <c r="BN77" s="226"/>
      <c r="BO77" s="226"/>
      <c r="BP77" s="226"/>
      <c r="BQ77" s="223">
        <v>71</v>
      </c>
      <c r="BR77" s="228"/>
      <c r="BS77" s="869"/>
      <c r="BT77" s="870"/>
      <c r="BU77" s="870"/>
      <c r="BV77" s="870"/>
      <c r="BW77" s="870"/>
      <c r="BX77" s="870"/>
      <c r="BY77" s="870"/>
      <c r="BZ77" s="870"/>
      <c r="CA77" s="870"/>
      <c r="CB77" s="870"/>
      <c r="CC77" s="870"/>
      <c r="CD77" s="870"/>
      <c r="CE77" s="870"/>
      <c r="CF77" s="870"/>
      <c r="CG77" s="875"/>
      <c r="CH77" s="872"/>
      <c r="CI77" s="873"/>
      <c r="CJ77" s="873"/>
      <c r="CK77" s="873"/>
      <c r="CL77" s="874"/>
      <c r="CM77" s="872"/>
      <c r="CN77" s="873"/>
      <c r="CO77" s="873"/>
      <c r="CP77" s="873"/>
      <c r="CQ77" s="874"/>
      <c r="CR77" s="872"/>
      <c r="CS77" s="873"/>
      <c r="CT77" s="873"/>
      <c r="CU77" s="873"/>
      <c r="CV77" s="874"/>
      <c r="CW77" s="872"/>
      <c r="CX77" s="873"/>
      <c r="CY77" s="873"/>
      <c r="CZ77" s="873"/>
      <c r="DA77" s="874"/>
      <c r="DB77" s="872"/>
      <c r="DC77" s="873"/>
      <c r="DD77" s="873"/>
      <c r="DE77" s="873"/>
      <c r="DF77" s="874"/>
      <c r="DG77" s="872"/>
      <c r="DH77" s="873"/>
      <c r="DI77" s="873"/>
      <c r="DJ77" s="873"/>
      <c r="DK77" s="874"/>
      <c r="DL77" s="872"/>
      <c r="DM77" s="873"/>
      <c r="DN77" s="873"/>
      <c r="DO77" s="873"/>
      <c r="DP77" s="874"/>
      <c r="DQ77" s="872"/>
      <c r="DR77" s="873"/>
      <c r="DS77" s="873"/>
      <c r="DT77" s="873"/>
      <c r="DU77" s="874"/>
      <c r="DV77" s="869"/>
      <c r="DW77" s="870"/>
      <c r="DX77" s="870"/>
      <c r="DY77" s="870"/>
      <c r="DZ77" s="871"/>
      <c r="EA77" s="215"/>
    </row>
    <row r="78" spans="1:131" ht="26.25" customHeight="1" x14ac:dyDescent="0.15">
      <c r="A78" s="223">
        <v>11</v>
      </c>
      <c r="B78" s="883"/>
      <c r="C78" s="884"/>
      <c r="D78" s="884"/>
      <c r="E78" s="884"/>
      <c r="F78" s="884"/>
      <c r="G78" s="884"/>
      <c r="H78" s="884"/>
      <c r="I78" s="884"/>
      <c r="J78" s="884"/>
      <c r="K78" s="884"/>
      <c r="L78" s="884"/>
      <c r="M78" s="884"/>
      <c r="N78" s="884"/>
      <c r="O78" s="884"/>
      <c r="P78" s="885"/>
      <c r="Q78" s="886"/>
      <c r="R78" s="844"/>
      <c r="S78" s="844"/>
      <c r="T78" s="844"/>
      <c r="U78" s="844"/>
      <c r="V78" s="844"/>
      <c r="W78" s="844"/>
      <c r="X78" s="844"/>
      <c r="Y78" s="844"/>
      <c r="Z78" s="844"/>
      <c r="AA78" s="844"/>
      <c r="AB78" s="844"/>
      <c r="AC78" s="844"/>
      <c r="AD78" s="844"/>
      <c r="AE78" s="844"/>
      <c r="AF78" s="844"/>
      <c r="AG78" s="844"/>
      <c r="AH78" s="844"/>
      <c r="AI78" s="844"/>
      <c r="AJ78" s="844"/>
      <c r="AK78" s="844"/>
      <c r="AL78" s="844"/>
      <c r="AM78" s="844"/>
      <c r="AN78" s="844"/>
      <c r="AO78" s="844"/>
      <c r="AP78" s="844"/>
      <c r="AQ78" s="844"/>
      <c r="AR78" s="844"/>
      <c r="AS78" s="844"/>
      <c r="AT78" s="844"/>
      <c r="AU78" s="844"/>
      <c r="AV78" s="844"/>
      <c r="AW78" s="844"/>
      <c r="AX78" s="844"/>
      <c r="AY78" s="844"/>
      <c r="AZ78" s="841"/>
      <c r="BA78" s="841"/>
      <c r="BB78" s="841"/>
      <c r="BC78" s="841"/>
      <c r="BD78" s="842"/>
      <c r="BE78" s="226"/>
      <c r="BF78" s="226"/>
      <c r="BG78" s="226"/>
      <c r="BH78" s="226"/>
      <c r="BI78" s="226"/>
      <c r="BJ78" s="215"/>
      <c r="BK78" s="215"/>
      <c r="BL78" s="215"/>
      <c r="BM78" s="215"/>
      <c r="BN78" s="215"/>
      <c r="BO78" s="226"/>
      <c r="BP78" s="226"/>
      <c r="BQ78" s="223">
        <v>72</v>
      </c>
      <c r="BR78" s="228"/>
      <c r="BS78" s="869"/>
      <c r="BT78" s="870"/>
      <c r="BU78" s="870"/>
      <c r="BV78" s="870"/>
      <c r="BW78" s="870"/>
      <c r="BX78" s="870"/>
      <c r="BY78" s="870"/>
      <c r="BZ78" s="870"/>
      <c r="CA78" s="870"/>
      <c r="CB78" s="870"/>
      <c r="CC78" s="870"/>
      <c r="CD78" s="870"/>
      <c r="CE78" s="870"/>
      <c r="CF78" s="870"/>
      <c r="CG78" s="875"/>
      <c r="CH78" s="872"/>
      <c r="CI78" s="873"/>
      <c r="CJ78" s="873"/>
      <c r="CK78" s="873"/>
      <c r="CL78" s="874"/>
      <c r="CM78" s="872"/>
      <c r="CN78" s="873"/>
      <c r="CO78" s="873"/>
      <c r="CP78" s="873"/>
      <c r="CQ78" s="874"/>
      <c r="CR78" s="872"/>
      <c r="CS78" s="873"/>
      <c r="CT78" s="873"/>
      <c r="CU78" s="873"/>
      <c r="CV78" s="874"/>
      <c r="CW78" s="872"/>
      <c r="CX78" s="873"/>
      <c r="CY78" s="873"/>
      <c r="CZ78" s="873"/>
      <c r="DA78" s="874"/>
      <c r="DB78" s="872"/>
      <c r="DC78" s="873"/>
      <c r="DD78" s="873"/>
      <c r="DE78" s="873"/>
      <c r="DF78" s="874"/>
      <c r="DG78" s="872"/>
      <c r="DH78" s="873"/>
      <c r="DI78" s="873"/>
      <c r="DJ78" s="873"/>
      <c r="DK78" s="874"/>
      <c r="DL78" s="872"/>
      <c r="DM78" s="873"/>
      <c r="DN78" s="873"/>
      <c r="DO78" s="873"/>
      <c r="DP78" s="874"/>
      <c r="DQ78" s="872"/>
      <c r="DR78" s="873"/>
      <c r="DS78" s="873"/>
      <c r="DT78" s="873"/>
      <c r="DU78" s="874"/>
      <c r="DV78" s="869"/>
      <c r="DW78" s="870"/>
      <c r="DX78" s="870"/>
      <c r="DY78" s="870"/>
      <c r="DZ78" s="871"/>
      <c r="EA78" s="215"/>
    </row>
    <row r="79" spans="1:131" ht="26.25" customHeight="1" x14ac:dyDescent="0.15">
      <c r="A79" s="223">
        <v>12</v>
      </c>
      <c r="B79" s="883"/>
      <c r="C79" s="884"/>
      <c r="D79" s="884"/>
      <c r="E79" s="884"/>
      <c r="F79" s="884"/>
      <c r="G79" s="884"/>
      <c r="H79" s="884"/>
      <c r="I79" s="884"/>
      <c r="J79" s="884"/>
      <c r="K79" s="884"/>
      <c r="L79" s="884"/>
      <c r="M79" s="884"/>
      <c r="N79" s="884"/>
      <c r="O79" s="884"/>
      <c r="P79" s="885"/>
      <c r="Q79" s="886"/>
      <c r="R79" s="844"/>
      <c r="S79" s="844"/>
      <c r="T79" s="844"/>
      <c r="U79" s="844"/>
      <c r="V79" s="844"/>
      <c r="W79" s="844"/>
      <c r="X79" s="844"/>
      <c r="Y79" s="844"/>
      <c r="Z79" s="844"/>
      <c r="AA79" s="844"/>
      <c r="AB79" s="844"/>
      <c r="AC79" s="844"/>
      <c r="AD79" s="844"/>
      <c r="AE79" s="844"/>
      <c r="AF79" s="844"/>
      <c r="AG79" s="844"/>
      <c r="AH79" s="844"/>
      <c r="AI79" s="844"/>
      <c r="AJ79" s="844"/>
      <c r="AK79" s="844"/>
      <c r="AL79" s="844"/>
      <c r="AM79" s="844"/>
      <c r="AN79" s="844"/>
      <c r="AO79" s="844"/>
      <c r="AP79" s="844"/>
      <c r="AQ79" s="844"/>
      <c r="AR79" s="844"/>
      <c r="AS79" s="844"/>
      <c r="AT79" s="844"/>
      <c r="AU79" s="844"/>
      <c r="AV79" s="844"/>
      <c r="AW79" s="844"/>
      <c r="AX79" s="844"/>
      <c r="AY79" s="844"/>
      <c r="AZ79" s="841"/>
      <c r="BA79" s="841"/>
      <c r="BB79" s="841"/>
      <c r="BC79" s="841"/>
      <c r="BD79" s="842"/>
      <c r="BE79" s="226"/>
      <c r="BF79" s="226"/>
      <c r="BG79" s="226"/>
      <c r="BH79" s="226"/>
      <c r="BI79" s="226"/>
      <c r="BJ79" s="215"/>
      <c r="BK79" s="215"/>
      <c r="BL79" s="215"/>
      <c r="BM79" s="215"/>
      <c r="BN79" s="215"/>
      <c r="BO79" s="226"/>
      <c r="BP79" s="226"/>
      <c r="BQ79" s="223">
        <v>73</v>
      </c>
      <c r="BR79" s="228"/>
      <c r="BS79" s="869"/>
      <c r="BT79" s="870"/>
      <c r="BU79" s="870"/>
      <c r="BV79" s="870"/>
      <c r="BW79" s="870"/>
      <c r="BX79" s="870"/>
      <c r="BY79" s="870"/>
      <c r="BZ79" s="870"/>
      <c r="CA79" s="870"/>
      <c r="CB79" s="870"/>
      <c r="CC79" s="870"/>
      <c r="CD79" s="870"/>
      <c r="CE79" s="870"/>
      <c r="CF79" s="870"/>
      <c r="CG79" s="875"/>
      <c r="CH79" s="872"/>
      <c r="CI79" s="873"/>
      <c r="CJ79" s="873"/>
      <c r="CK79" s="873"/>
      <c r="CL79" s="874"/>
      <c r="CM79" s="872"/>
      <c r="CN79" s="873"/>
      <c r="CO79" s="873"/>
      <c r="CP79" s="873"/>
      <c r="CQ79" s="874"/>
      <c r="CR79" s="872"/>
      <c r="CS79" s="873"/>
      <c r="CT79" s="873"/>
      <c r="CU79" s="873"/>
      <c r="CV79" s="874"/>
      <c r="CW79" s="872"/>
      <c r="CX79" s="873"/>
      <c r="CY79" s="873"/>
      <c r="CZ79" s="873"/>
      <c r="DA79" s="874"/>
      <c r="DB79" s="872"/>
      <c r="DC79" s="873"/>
      <c r="DD79" s="873"/>
      <c r="DE79" s="873"/>
      <c r="DF79" s="874"/>
      <c r="DG79" s="872"/>
      <c r="DH79" s="873"/>
      <c r="DI79" s="873"/>
      <c r="DJ79" s="873"/>
      <c r="DK79" s="874"/>
      <c r="DL79" s="872"/>
      <c r="DM79" s="873"/>
      <c r="DN79" s="873"/>
      <c r="DO79" s="873"/>
      <c r="DP79" s="874"/>
      <c r="DQ79" s="872"/>
      <c r="DR79" s="873"/>
      <c r="DS79" s="873"/>
      <c r="DT79" s="873"/>
      <c r="DU79" s="874"/>
      <c r="DV79" s="869"/>
      <c r="DW79" s="870"/>
      <c r="DX79" s="870"/>
      <c r="DY79" s="870"/>
      <c r="DZ79" s="871"/>
      <c r="EA79" s="215"/>
    </row>
    <row r="80" spans="1:131" ht="26.25" customHeight="1" x14ac:dyDescent="0.15">
      <c r="A80" s="223">
        <v>13</v>
      </c>
      <c r="B80" s="883"/>
      <c r="C80" s="884"/>
      <c r="D80" s="884"/>
      <c r="E80" s="884"/>
      <c r="F80" s="884"/>
      <c r="G80" s="884"/>
      <c r="H80" s="884"/>
      <c r="I80" s="884"/>
      <c r="J80" s="884"/>
      <c r="K80" s="884"/>
      <c r="L80" s="884"/>
      <c r="M80" s="884"/>
      <c r="N80" s="884"/>
      <c r="O80" s="884"/>
      <c r="P80" s="885"/>
      <c r="Q80" s="886"/>
      <c r="R80" s="844"/>
      <c r="S80" s="844"/>
      <c r="T80" s="844"/>
      <c r="U80" s="844"/>
      <c r="V80" s="844"/>
      <c r="W80" s="844"/>
      <c r="X80" s="844"/>
      <c r="Y80" s="844"/>
      <c r="Z80" s="844"/>
      <c r="AA80" s="844"/>
      <c r="AB80" s="844"/>
      <c r="AC80" s="844"/>
      <c r="AD80" s="844"/>
      <c r="AE80" s="844"/>
      <c r="AF80" s="844"/>
      <c r="AG80" s="844"/>
      <c r="AH80" s="844"/>
      <c r="AI80" s="844"/>
      <c r="AJ80" s="844"/>
      <c r="AK80" s="844"/>
      <c r="AL80" s="844"/>
      <c r="AM80" s="844"/>
      <c r="AN80" s="844"/>
      <c r="AO80" s="844"/>
      <c r="AP80" s="844"/>
      <c r="AQ80" s="844"/>
      <c r="AR80" s="844"/>
      <c r="AS80" s="844"/>
      <c r="AT80" s="844"/>
      <c r="AU80" s="844"/>
      <c r="AV80" s="844"/>
      <c r="AW80" s="844"/>
      <c r="AX80" s="844"/>
      <c r="AY80" s="844"/>
      <c r="AZ80" s="841"/>
      <c r="BA80" s="841"/>
      <c r="BB80" s="841"/>
      <c r="BC80" s="841"/>
      <c r="BD80" s="842"/>
      <c r="BE80" s="226"/>
      <c r="BF80" s="226"/>
      <c r="BG80" s="226"/>
      <c r="BH80" s="226"/>
      <c r="BI80" s="226"/>
      <c r="BJ80" s="226"/>
      <c r="BK80" s="226"/>
      <c r="BL80" s="226"/>
      <c r="BM80" s="226"/>
      <c r="BN80" s="226"/>
      <c r="BO80" s="226"/>
      <c r="BP80" s="226"/>
      <c r="BQ80" s="223">
        <v>74</v>
      </c>
      <c r="BR80" s="228"/>
      <c r="BS80" s="869"/>
      <c r="BT80" s="870"/>
      <c r="BU80" s="870"/>
      <c r="BV80" s="870"/>
      <c r="BW80" s="870"/>
      <c r="BX80" s="870"/>
      <c r="BY80" s="870"/>
      <c r="BZ80" s="870"/>
      <c r="CA80" s="870"/>
      <c r="CB80" s="870"/>
      <c r="CC80" s="870"/>
      <c r="CD80" s="870"/>
      <c r="CE80" s="870"/>
      <c r="CF80" s="870"/>
      <c r="CG80" s="875"/>
      <c r="CH80" s="872"/>
      <c r="CI80" s="873"/>
      <c r="CJ80" s="873"/>
      <c r="CK80" s="873"/>
      <c r="CL80" s="874"/>
      <c r="CM80" s="872"/>
      <c r="CN80" s="873"/>
      <c r="CO80" s="873"/>
      <c r="CP80" s="873"/>
      <c r="CQ80" s="874"/>
      <c r="CR80" s="872"/>
      <c r="CS80" s="873"/>
      <c r="CT80" s="873"/>
      <c r="CU80" s="873"/>
      <c r="CV80" s="874"/>
      <c r="CW80" s="872"/>
      <c r="CX80" s="873"/>
      <c r="CY80" s="873"/>
      <c r="CZ80" s="873"/>
      <c r="DA80" s="874"/>
      <c r="DB80" s="872"/>
      <c r="DC80" s="873"/>
      <c r="DD80" s="873"/>
      <c r="DE80" s="873"/>
      <c r="DF80" s="874"/>
      <c r="DG80" s="872"/>
      <c r="DH80" s="873"/>
      <c r="DI80" s="873"/>
      <c r="DJ80" s="873"/>
      <c r="DK80" s="874"/>
      <c r="DL80" s="872"/>
      <c r="DM80" s="873"/>
      <c r="DN80" s="873"/>
      <c r="DO80" s="873"/>
      <c r="DP80" s="874"/>
      <c r="DQ80" s="872"/>
      <c r="DR80" s="873"/>
      <c r="DS80" s="873"/>
      <c r="DT80" s="873"/>
      <c r="DU80" s="874"/>
      <c r="DV80" s="869"/>
      <c r="DW80" s="870"/>
      <c r="DX80" s="870"/>
      <c r="DY80" s="870"/>
      <c r="DZ80" s="871"/>
      <c r="EA80" s="215"/>
    </row>
    <row r="81" spans="1:131" ht="26.25" customHeight="1" x14ac:dyDescent="0.15">
      <c r="A81" s="223">
        <v>14</v>
      </c>
      <c r="B81" s="883"/>
      <c r="C81" s="884"/>
      <c r="D81" s="884"/>
      <c r="E81" s="884"/>
      <c r="F81" s="884"/>
      <c r="G81" s="884"/>
      <c r="H81" s="884"/>
      <c r="I81" s="884"/>
      <c r="J81" s="884"/>
      <c r="K81" s="884"/>
      <c r="L81" s="884"/>
      <c r="M81" s="884"/>
      <c r="N81" s="884"/>
      <c r="O81" s="884"/>
      <c r="P81" s="885"/>
      <c r="Q81" s="886"/>
      <c r="R81" s="844"/>
      <c r="S81" s="844"/>
      <c r="T81" s="844"/>
      <c r="U81" s="844"/>
      <c r="V81" s="844"/>
      <c r="W81" s="844"/>
      <c r="X81" s="844"/>
      <c r="Y81" s="844"/>
      <c r="Z81" s="844"/>
      <c r="AA81" s="844"/>
      <c r="AB81" s="844"/>
      <c r="AC81" s="844"/>
      <c r="AD81" s="844"/>
      <c r="AE81" s="844"/>
      <c r="AF81" s="844"/>
      <c r="AG81" s="844"/>
      <c r="AH81" s="844"/>
      <c r="AI81" s="844"/>
      <c r="AJ81" s="844"/>
      <c r="AK81" s="844"/>
      <c r="AL81" s="844"/>
      <c r="AM81" s="844"/>
      <c r="AN81" s="844"/>
      <c r="AO81" s="844"/>
      <c r="AP81" s="844"/>
      <c r="AQ81" s="844"/>
      <c r="AR81" s="844"/>
      <c r="AS81" s="844"/>
      <c r="AT81" s="844"/>
      <c r="AU81" s="844"/>
      <c r="AV81" s="844"/>
      <c r="AW81" s="844"/>
      <c r="AX81" s="844"/>
      <c r="AY81" s="844"/>
      <c r="AZ81" s="841"/>
      <c r="BA81" s="841"/>
      <c r="BB81" s="841"/>
      <c r="BC81" s="841"/>
      <c r="BD81" s="842"/>
      <c r="BE81" s="226"/>
      <c r="BF81" s="226"/>
      <c r="BG81" s="226"/>
      <c r="BH81" s="226"/>
      <c r="BI81" s="226"/>
      <c r="BJ81" s="226"/>
      <c r="BK81" s="226"/>
      <c r="BL81" s="226"/>
      <c r="BM81" s="226"/>
      <c r="BN81" s="226"/>
      <c r="BO81" s="226"/>
      <c r="BP81" s="226"/>
      <c r="BQ81" s="223">
        <v>75</v>
      </c>
      <c r="BR81" s="228"/>
      <c r="BS81" s="869"/>
      <c r="BT81" s="870"/>
      <c r="BU81" s="870"/>
      <c r="BV81" s="870"/>
      <c r="BW81" s="870"/>
      <c r="BX81" s="870"/>
      <c r="BY81" s="870"/>
      <c r="BZ81" s="870"/>
      <c r="CA81" s="870"/>
      <c r="CB81" s="870"/>
      <c r="CC81" s="870"/>
      <c r="CD81" s="870"/>
      <c r="CE81" s="870"/>
      <c r="CF81" s="870"/>
      <c r="CG81" s="875"/>
      <c r="CH81" s="872"/>
      <c r="CI81" s="873"/>
      <c r="CJ81" s="873"/>
      <c r="CK81" s="873"/>
      <c r="CL81" s="874"/>
      <c r="CM81" s="872"/>
      <c r="CN81" s="873"/>
      <c r="CO81" s="873"/>
      <c r="CP81" s="873"/>
      <c r="CQ81" s="874"/>
      <c r="CR81" s="872"/>
      <c r="CS81" s="873"/>
      <c r="CT81" s="873"/>
      <c r="CU81" s="873"/>
      <c r="CV81" s="874"/>
      <c r="CW81" s="872"/>
      <c r="CX81" s="873"/>
      <c r="CY81" s="873"/>
      <c r="CZ81" s="873"/>
      <c r="DA81" s="874"/>
      <c r="DB81" s="872"/>
      <c r="DC81" s="873"/>
      <c r="DD81" s="873"/>
      <c r="DE81" s="873"/>
      <c r="DF81" s="874"/>
      <c r="DG81" s="872"/>
      <c r="DH81" s="873"/>
      <c r="DI81" s="873"/>
      <c r="DJ81" s="873"/>
      <c r="DK81" s="874"/>
      <c r="DL81" s="872"/>
      <c r="DM81" s="873"/>
      <c r="DN81" s="873"/>
      <c r="DO81" s="873"/>
      <c r="DP81" s="874"/>
      <c r="DQ81" s="872"/>
      <c r="DR81" s="873"/>
      <c r="DS81" s="873"/>
      <c r="DT81" s="873"/>
      <c r="DU81" s="874"/>
      <c r="DV81" s="869"/>
      <c r="DW81" s="870"/>
      <c r="DX81" s="870"/>
      <c r="DY81" s="870"/>
      <c r="DZ81" s="871"/>
      <c r="EA81" s="215"/>
    </row>
    <row r="82" spans="1:131" ht="26.25" customHeight="1" x14ac:dyDescent="0.15">
      <c r="A82" s="223">
        <v>15</v>
      </c>
      <c r="B82" s="883"/>
      <c r="C82" s="884"/>
      <c r="D82" s="884"/>
      <c r="E82" s="884"/>
      <c r="F82" s="884"/>
      <c r="G82" s="884"/>
      <c r="H82" s="884"/>
      <c r="I82" s="884"/>
      <c r="J82" s="884"/>
      <c r="K82" s="884"/>
      <c r="L82" s="884"/>
      <c r="M82" s="884"/>
      <c r="N82" s="884"/>
      <c r="O82" s="884"/>
      <c r="P82" s="885"/>
      <c r="Q82" s="886"/>
      <c r="R82" s="844"/>
      <c r="S82" s="844"/>
      <c r="T82" s="844"/>
      <c r="U82" s="844"/>
      <c r="V82" s="844"/>
      <c r="W82" s="844"/>
      <c r="X82" s="844"/>
      <c r="Y82" s="844"/>
      <c r="Z82" s="844"/>
      <c r="AA82" s="844"/>
      <c r="AB82" s="844"/>
      <c r="AC82" s="844"/>
      <c r="AD82" s="844"/>
      <c r="AE82" s="844"/>
      <c r="AF82" s="844"/>
      <c r="AG82" s="844"/>
      <c r="AH82" s="844"/>
      <c r="AI82" s="844"/>
      <c r="AJ82" s="844"/>
      <c r="AK82" s="844"/>
      <c r="AL82" s="844"/>
      <c r="AM82" s="844"/>
      <c r="AN82" s="844"/>
      <c r="AO82" s="844"/>
      <c r="AP82" s="844"/>
      <c r="AQ82" s="844"/>
      <c r="AR82" s="844"/>
      <c r="AS82" s="844"/>
      <c r="AT82" s="844"/>
      <c r="AU82" s="844"/>
      <c r="AV82" s="844"/>
      <c r="AW82" s="844"/>
      <c r="AX82" s="844"/>
      <c r="AY82" s="844"/>
      <c r="AZ82" s="841"/>
      <c r="BA82" s="841"/>
      <c r="BB82" s="841"/>
      <c r="BC82" s="841"/>
      <c r="BD82" s="842"/>
      <c r="BE82" s="226"/>
      <c r="BF82" s="226"/>
      <c r="BG82" s="226"/>
      <c r="BH82" s="226"/>
      <c r="BI82" s="226"/>
      <c r="BJ82" s="226"/>
      <c r="BK82" s="226"/>
      <c r="BL82" s="226"/>
      <c r="BM82" s="226"/>
      <c r="BN82" s="226"/>
      <c r="BO82" s="226"/>
      <c r="BP82" s="226"/>
      <c r="BQ82" s="223">
        <v>76</v>
      </c>
      <c r="BR82" s="228"/>
      <c r="BS82" s="869"/>
      <c r="BT82" s="870"/>
      <c r="BU82" s="870"/>
      <c r="BV82" s="870"/>
      <c r="BW82" s="870"/>
      <c r="BX82" s="870"/>
      <c r="BY82" s="870"/>
      <c r="BZ82" s="870"/>
      <c r="CA82" s="870"/>
      <c r="CB82" s="870"/>
      <c r="CC82" s="870"/>
      <c r="CD82" s="870"/>
      <c r="CE82" s="870"/>
      <c r="CF82" s="870"/>
      <c r="CG82" s="875"/>
      <c r="CH82" s="872"/>
      <c r="CI82" s="873"/>
      <c r="CJ82" s="873"/>
      <c r="CK82" s="873"/>
      <c r="CL82" s="874"/>
      <c r="CM82" s="872"/>
      <c r="CN82" s="873"/>
      <c r="CO82" s="873"/>
      <c r="CP82" s="873"/>
      <c r="CQ82" s="874"/>
      <c r="CR82" s="872"/>
      <c r="CS82" s="873"/>
      <c r="CT82" s="873"/>
      <c r="CU82" s="873"/>
      <c r="CV82" s="874"/>
      <c r="CW82" s="872"/>
      <c r="CX82" s="873"/>
      <c r="CY82" s="873"/>
      <c r="CZ82" s="873"/>
      <c r="DA82" s="874"/>
      <c r="DB82" s="872"/>
      <c r="DC82" s="873"/>
      <c r="DD82" s="873"/>
      <c r="DE82" s="873"/>
      <c r="DF82" s="874"/>
      <c r="DG82" s="872"/>
      <c r="DH82" s="873"/>
      <c r="DI82" s="873"/>
      <c r="DJ82" s="873"/>
      <c r="DK82" s="874"/>
      <c r="DL82" s="872"/>
      <c r="DM82" s="873"/>
      <c r="DN82" s="873"/>
      <c r="DO82" s="873"/>
      <c r="DP82" s="874"/>
      <c r="DQ82" s="872"/>
      <c r="DR82" s="873"/>
      <c r="DS82" s="873"/>
      <c r="DT82" s="873"/>
      <c r="DU82" s="874"/>
      <c r="DV82" s="869"/>
      <c r="DW82" s="870"/>
      <c r="DX82" s="870"/>
      <c r="DY82" s="870"/>
      <c r="DZ82" s="871"/>
      <c r="EA82" s="215"/>
    </row>
    <row r="83" spans="1:131" ht="26.25" customHeight="1" x14ac:dyDescent="0.15">
      <c r="A83" s="223">
        <v>16</v>
      </c>
      <c r="B83" s="883"/>
      <c r="C83" s="884"/>
      <c r="D83" s="884"/>
      <c r="E83" s="884"/>
      <c r="F83" s="884"/>
      <c r="G83" s="884"/>
      <c r="H83" s="884"/>
      <c r="I83" s="884"/>
      <c r="J83" s="884"/>
      <c r="K83" s="884"/>
      <c r="L83" s="884"/>
      <c r="M83" s="884"/>
      <c r="N83" s="884"/>
      <c r="O83" s="884"/>
      <c r="P83" s="885"/>
      <c r="Q83" s="886"/>
      <c r="R83" s="844"/>
      <c r="S83" s="844"/>
      <c r="T83" s="844"/>
      <c r="U83" s="844"/>
      <c r="V83" s="844"/>
      <c r="W83" s="844"/>
      <c r="X83" s="844"/>
      <c r="Y83" s="844"/>
      <c r="Z83" s="844"/>
      <c r="AA83" s="844"/>
      <c r="AB83" s="844"/>
      <c r="AC83" s="844"/>
      <c r="AD83" s="844"/>
      <c r="AE83" s="844"/>
      <c r="AF83" s="844"/>
      <c r="AG83" s="844"/>
      <c r="AH83" s="844"/>
      <c r="AI83" s="844"/>
      <c r="AJ83" s="844"/>
      <c r="AK83" s="844"/>
      <c r="AL83" s="844"/>
      <c r="AM83" s="844"/>
      <c r="AN83" s="844"/>
      <c r="AO83" s="844"/>
      <c r="AP83" s="844"/>
      <c r="AQ83" s="844"/>
      <c r="AR83" s="844"/>
      <c r="AS83" s="844"/>
      <c r="AT83" s="844"/>
      <c r="AU83" s="844"/>
      <c r="AV83" s="844"/>
      <c r="AW83" s="844"/>
      <c r="AX83" s="844"/>
      <c r="AY83" s="844"/>
      <c r="AZ83" s="841"/>
      <c r="BA83" s="841"/>
      <c r="BB83" s="841"/>
      <c r="BC83" s="841"/>
      <c r="BD83" s="842"/>
      <c r="BE83" s="226"/>
      <c r="BF83" s="226"/>
      <c r="BG83" s="226"/>
      <c r="BH83" s="226"/>
      <c r="BI83" s="226"/>
      <c r="BJ83" s="226"/>
      <c r="BK83" s="226"/>
      <c r="BL83" s="226"/>
      <c r="BM83" s="226"/>
      <c r="BN83" s="226"/>
      <c r="BO83" s="226"/>
      <c r="BP83" s="226"/>
      <c r="BQ83" s="223">
        <v>77</v>
      </c>
      <c r="BR83" s="228"/>
      <c r="BS83" s="869"/>
      <c r="BT83" s="870"/>
      <c r="BU83" s="870"/>
      <c r="BV83" s="870"/>
      <c r="BW83" s="870"/>
      <c r="BX83" s="870"/>
      <c r="BY83" s="870"/>
      <c r="BZ83" s="870"/>
      <c r="CA83" s="870"/>
      <c r="CB83" s="870"/>
      <c r="CC83" s="870"/>
      <c r="CD83" s="870"/>
      <c r="CE83" s="870"/>
      <c r="CF83" s="870"/>
      <c r="CG83" s="875"/>
      <c r="CH83" s="872"/>
      <c r="CI83" s="873"/>
      <c r="CJ83" s="873"/>
      <c r="CK83" s="873"/>
      <c r="CL83" s="874"/>
      <c r="CM83" s="872"/>
      <c r="CN83" s="873"/>
      <c r="CO83" s="873"/>
      <c r="CP83" s="873"/>
      <c r="CQ83" s="874"/>
      <c r="CR83" s="872"/>
      <c r="CS83" s="873"/>
      <c r="CT83" s="873"/>
      <c r="CU83" s="873"/>
      <c r="CV83" s="874"/>
      <c r="CW83" s="872"/>
      <c r="CX83" s="873"/>
      <c r="CY83" s="873"/>
      <c r="CZ83" s="873"/>
      <c r="DA83" s="874"/>
      <c r="DB83" s="872"/>
      <c r="DC83" s="873"/>
      <c r="DD83" s="873"/>
      <c r="DE83" s="873"/>
      <c r="DF83" s="874"/>
      <c r="DG83" s="872"/>
      <c r="DH83" s="873"/>
      <c r="DI83" s="873"/>
      <c r="DJ83" s="873"/>
      <c r="DK83" s="874"/>
      <c r="DL83" s="872"/>
      <c r="DM83" s="873"/>
      <c r="DN83" s="873"/>
      <c r="DO83" s="873"/>
      <c r="DP83" s="874"/>
      <c r="DQ83" s="872"/>
      <c r="DR83" s="873"/>
      <c r="DS83" s="873"/>
      <c r="DT83" s="873"/>
      <c r="DU83" s="874"/>
      <c r="DV83" s="869"/>
      <c r="DW83" s="870"/>
      <c r="DX83" s="870"/>
      <c r="DY83" s="870"/>
      <c r="DZ83" s="871"/>
      <c r="EA83" s="215"/>
    </row>
    <row r="84" spans="1:131" ht="26.25" customHeight="1" x14ac:dyDescent="0.15">
      <c r="A84" s="223">
        <v>17</v>
      </c>
      <c r="B84" s="883"/>
      <c r="C84" s="884"/>
      <c r="D84" s="884"/>
      <c r="E84" s="884"/>
      <c r="F84" s="884"/>
      <c r="G84" s="884"/>
      <c r="H84" s="884"/>
      <c r="I84" s="884"/>
      <c r="J84" s="884"/>
      <c r="K84" s="884"/>
      <c r="L84" s="884"/>
      <c r="M84" s="884"/>
      <c r="N84" s="884"/>
      <c r="O84" s="884"/>
      <c r="P84" s="885"/>
      <c r="Q84" s="886"/>
      <c r="R84" s="844"/>
      <c r="S84" s="844"/>
      <c r="T84" s="844"/>
      <c r="U84" s="844"/>
      <c r="V84" s="844"/>
      <c r="W84" s="844"/>
      <c r="X84" s="844"/>
      <c r="Y84" s="844"/>
      <c r="Z84" s="844"/>
      <c r="AA84" s="844"/>
      <c r="AB84" s="844"/>
      <c r="AC84" s="844"/>
      <c r="AD84" s="844"/>
      <c r="AE84" s="844"/>
      <c r="AF84" s="844"/>
      <c r="AG84" s="844"/>
      <c r="AH84" s="844"/>
      <c r="AI84" s="844"/>
      <c r="AJ84" s="844"/>
      <c r="AK84" s="844"/>
      <c r="AL84" s="844"/>
      <c r="AM84" s="844"/>
      <c r="AN84" s="844"/>
      <c r="AO84" s="844"/>
      <c r="AP84" s="844"/>
      <c r="AQ84" s="844"/>
      <c r="AR84" s="844"/>
      <c r="AS84" s="844"/>
      <c r="AT84" s="844"/>
      <c r="AU84" s="844"/>
      <c r="AV84" s="844"/>
      <c r="AW84" s="844"/>
      <c r="AX84" s="844"/>
      <c r="AY84" s="844"/>
      <c r="AZ84" s="841"/>
      <c r="BA84" s="841"/>
      <c r="BB84" s="841"/>
      <c r="BC84" s="841"/>
      <c r="BD84" s="842"/>
      <c r="BE84" s="226"/>
      <c r="BF84" s="226"/>
      <c r="BG84" s="226"/>
      <c r="BH84" s="226"/>
      <c r="BI84" s="226"/>
      <c r="BJ84" s="226"/>
      <c r="BK84" s="226"/>
      <c r="BL84" s="226"/>
      <c r="BM84" s="226"/>
      <c r="BN84" s="226"/>
      <c r="BO84" s="226"/>
      <c r="BP84" s="226"/>
      <c r="BQ84" s="223">
        <v>78</v>
      </c>
      <c r="BR84" s="228"/>
      <c r="BS84" s="869"/>
      <c r="BT84" s="870"/>
      <c r="BU84" s="870"/>
      <c r="BV84" s="870"/>
      <c r="BW84" s="870"/>
      <c r="BX84" s="870"/>
      <c r="BY84" s="870"/>
      <c r="BZ84" s="870"/>
      <c r="CA84" s="870"/>
      <c r="CB84" s="870"/>
      <c r="CC84" s="870"/>
      <c r="CD84" s="870"/>
      <c r="CE84" s="870"/>
      <c r="CF84" s="870"/>
      <c r="CG84" s="875"/>
      <c r="CH84" s="872"/>
      <c r="CI84" s="873"/>
      <c r="CJ84" s="873"/>
      <c r="CK84" s="873"/>
      <c r="CL84" s="874"/>
      <c r="CM84" s="872"/>
      <c r="CN84" s="873"/>
      <c r="CO84" s="873"/>
      <c r="CP84" s="873"/>
      <c r="CQ84" s="874"/>
      <c r="CR84" s="872"/>
      <c r="CS84" s="873"/>
      <c r="CT84" s="873"/>
      <c r="CU84" s="873"/>
      <c r="CV84" s="874"/>
      <c r="CW84" s="872"/>
      <c r="CX84" s="873"/>
      <c r="CY84" s="873"/>
      <c r="CZ84" s="873"/>
      <c r="DA84" s="874"/>
      <c r="DB84" s="872"/>
      <c r="DC84" s="873"/>
      <c r="DD84" s="873"/>
      <c r="DE84" s="873"/>
      <c r="DF84" s="874"/>
      <c r="DG84" s="872"/>
      <c r="DH84" s="873"/>
      <c r="DI84" s="873"/>
      <c r="DJ84" s="873"/>
      <c r="DK84" s="874"/>
      <c r="DL84" s="872"/>
      <c r="DM84" s="873"/>
      <c r="DN84" s="873"/>
      <c r="DO84" s="873"/>
      <c r="DP84" s="874"/>
      <c r="DQ84" s="872"/>
      <c r="DR84" s="873"/>
      <c r="DS84" s="873"/>
      <c r="DT84" s="873"/>
      <c r="DU84" s="874"/>
      <c r="DV84" s="869"/>
      <c r="DW84" s="870"/>
      <c r="DX84" s="870"/>
      <c r="DY84" s="870"/>
      <c r="DZ84" s="871"/>
      <c r="EA84" s="215"/>
    </row>
    <row r="85" spans="1:131" ht="26.25" customHeight="1" x14ac:dyDescent="0.15">
      <c r="A85" s="223">
        <v>18</v>
      </c>
      <c r="B85" s="883"/>
      <c r="C85" s="884"/>
      <c r="D85" s="884"/>
      <c r="E85" s="884"/>
      <c r="F85" s="884"/>
      <c r="G85" s="884"/>
      <c r="H85" s="884"/>
      <c r="I85" s="884"/>
      <c r="J85" s="884"/>
      <c r="K85" s="884"/>
      <c r="L85" s="884"/>
      <c r="M85" s="884"/>
      <c r="N85" s="884"/>
      <c r="O85" s="884"/>
      <c r="P85" s="885"/>
      <c r="Q85" s="886"/>
      <c r="R85" s="844"/>
      <c r="S85" s="844"/>
      <c r="T85" s="844"/>
      <c r="U85" s="844"/>
      <c r="V85" s="844"/>
      <c r="W85" s="844"/>
      <c r="X85" s="844"/>
      <c r="Y85" s="844"/>
      <c r="Z85" s="844"/>
      <c r="AA85" s="844"/>
      <c r="AB85" s="844"/>
      <c r="AC85" s="844"/>
      <c r="AD85" s="844"/>
      <c r="AE85" s="844"/>
      <c r="AF85" s="844"/>
      <c r="AG85" s="844"/>
      <c r="AH85" s="844"/>
      <c r="AI85" s="844"/>
      <c r="AJ85" s="844"/>
      <c r="AK85" s="844"/>
      <c r="AL85" s="844"/>
      <c r="AM85" s="844"/>
      <c r="AN85" s="844"/>
      <c r="AO85" s="844"/>
      <c r="AP85" s="844"/>
      <c r="AQ85" s="844"/>
      <c r="AR85" s="844"/>
      <c r="AS85" s="844"/>
      <c r="AT85" s="844"/>
      <c r="AU85" s="844"/>
      <c r="AV85" s="844"/>
      <c r="AW85" s="844"/>
      <c r="AX85" s="844"/>
      <c r="AY85" s="844"/>
      <c r="AZ85" s="841"/>
      <c r="BA85" s="841"/>
      <c r="BB85" s="841"/>
      <c r="BC85" s="841"/>
      <c r="BD85" s="842"/>
      <c r="BE85" s="226"/>
      <c r="BF85" s="226"/>
      <c r="BG85" s="226"/>
      <c r="BH85" s="226"/>
      <c r="BI85" s="226"/>
      <c r="BJ85" s="226"/>
      <c r="BK85" s="226"/>
      <c r="BL85" s="226"/>
      <c r="BM85" s="226"/>
      <c r="BN85" s="226"/>
      <c r="BO85" s="226"/>
      <c r="BP85" s="226"/>
      <c r="BQ85" s="223">
        <v>79</v>
      </c>
      <c r="BR85" s="228"/>
      <c r="BS85" s="869"/>
      <c r="BT85" s="870"/>
      <c r="BU85" s="870"/>
      <c r="BV85" s="870"/>
      <c r="BW85" s="870"/>
      <c r="BX85" s="870"/>
      <c r="BY85" s="870"/>
      <c r="BZ85" s="870"/>
      <c r="CA85" s="870"/>
      <c r="CB85" s="870"/>
      <c r="CC85" s="870"/>
      <c r="CD85" s="870"/>
      <c r="CE85" s="870"/>
      <c r="CF85" s="870"/>
      <c r="CG85" s="875"/>
      <c r="CH85" s="872"/>
      <c r="CI85" s="873"/>
      <c r="CJ85" s="873"/>
      <c r="CK85" s="873"/>
      <c r="CL85" s="874"/>
      <c r="CM85" s="872"/>
      <c r="CN85" s="873"/>
      <c r="CO85" s="873"/>
      <c r="CP85" s="873"/>
      <c r="CQ85" s="874"/>
      <c r="CR85" s="872"/>
      <c r="CS85" s="873"/>
      <c r="CT85" s="873"/>
      <c r="CU85" s="873"/>
      <c r="CV85" s="874"/>
      <c r="CW85" s="872"/>
      <c r="CX85" s="873"/>
      <c r="CY85" s="873"/>
      <c r="CZ85" s="873"/>
      <c r="DA85" s="874"/>
      <c r="DB85" s="872"/>
      <c r="DC85" s="873"/>
      <c r="DD85" s="873"/>
      <c r="DE85" s="873"/>
      <c r="DF85" s="874"/>
      <c r="DG85" s="872"/>
      <c r="DH85" s="873"/>
      <c r="DI85" s="873"/>
      <c r="DJ85" s="873"/>
      <c r="DK85" s="874"/>
      <c r="DL85" s="872"/>
      <c r="DM85" s="873"/>
      <c r="DN85" s="873"/>
      <c r="DO85" s="873"/>
      <c r="DP85" s="874"/>
      <c r="DQ85" s="872"/>
      <c r="DR85" s="873"/>
      <c r="DS85" s="873"/>
      <c r="DT85" s="873"/>
      <c r="DU85" s="874"/>
      <c r="DV85" s="869"/>
      <c r="DW85" s="870"/>
      <c r="DX85" s="870"/>
      <c r="DY85" s="870"/>
      <c r="DZ85" s="871"/>
      <c r="EA85" s="215"/>
    </row>
    <row r="86" spans="1:131" ht="26.25" customHeight="1" x14ac:dyDescent="0.15">
      <c r="A86" s="223">
        <v>19</v>
      </c>
      <c r="B86" s="883"/>
      <c r="C86" s="884"/>
      <c r="D86" s="884"/>
      <c r="E86" s="884"/>
      <c r="F86" s="884"/>
      <c r="G86" s="884"/>
      <c r="H86" s="884"/>
      <c r="I86" s="884"/>
      <c r="J86" s="884"/>
      <c r="K86" s="884"/>
      <c r="L86" s="884"/>
      <c r="M86" s="884"/>
      <c r="N86" s="884"/>
      <c r="O86" s="884"/>
      <c r="P86" s="885"/>
      <c r="Q86" s="886"/>
      <c r="R86" s="844"/>
      <c r="S86" s="844"/>
      <c r="T86" s="844"/>
      <c r="U86" s="844"/>
      <c r="V86" s="844"/>
      <c r="W86" s="844"/>
      <c r="X86" s="844"/>
      <c r="Y86" s="844"/>
      <c r="Z86" s="844"/>
      <c r="AA86" s="844"/>
      <c r="AB86" s="844"/>
      <c r="AC86" s="844"/>
      <c r="AD86" s="844"/>
      <c r="AE86" s="844"/>
      <c r="AF86" s="844"/>
      <c r="AG86" s="844"/>
      <c r="AH86" s="844"/>
      <c r="AI86" s="844"/>
      <c r="AJ86" s="844"/>
      <c r="AK86" s="844"/>
      <c r="AL86" s="844"/>
      <c r="AM86" s="844"/>
      <c r="AN86" s="844"/>
      <c r="AO86" s="844"/>
      <c r="AP86" s="844"/>
      <c r="AQ86" s="844"/>
      <c r="AR86" s="844"/>
      <c r="AS86" s="844"/>
      <c r="AT86" s="844"/>
      <c r="AU86" s="844"/>
      <c r="AV86" s="844"/>
      <c r="AW86" s="844"/>
      <c r="AX86" s="844"/>
      <c r="AY86" s="844"/>
      <c r="AZ86" s="841"/>
      <c r="BA86" s="841"/>
      <c r="BB86" s="841"/>
      <c r="BC86" s="841"/>
      <c r="BD86" s="842"/>
      <c r="BE86" s="226"/>
      <c r="BF86" s="226"/>
      <c r="BG86" s="226"/>
      <c r="BH86" s="226"/>
      <c r="BI86" s="226"/>
      <c r="BJ86" s="226"/>
      <c r="BK86" s="226"/>
      <c r="BL86" s="226"/>
      <c r="BM86" s="226"/>
      <c r="BN86" s="226"/>
      <c r="BO86" s="226"/>
      <c r="BP86" s="226"/>
      <c r="BQ86" s="223">
        <v>80</v>
      </c>
      <c r="BR86" s="228"/>
      <c r="BS86" s="869"/>
      <c r="BT86" s="870"/>
      <c r="BU86" s="870"/>
      <c r="BV86" s="870"/>
      <c r="BW86" s="870"/>
      <c r="BX86" s="870"/>
      <c r="BY86" s="870"/>
      <c r="BZ86" s="870"/>
      <c r="CA86" s="870"/>
      <c r="CB86" s="870"/>
      <c r="CC86" s="870"/>
      <c r="CD86" s="870"/>
      <c r="CE86" s="870"/>
      <c r="CF86" s="870"/>
      <c r="CG86" s="875"/>
      <c r="CH86" s="872"/>
      <c r="CI86" s="873"/>
      <c r="CJ86" s="873"/>
      <c r="CK86" s="873"/>
      <c r="CL86" s="874"/>
      <c r="CM86" s="872"/>
      <c r="CN86" s="873"/>
      <c r="CO86" s="873"/>
      <c r="CP86" s="873"/>
      <c r="CQ86" s="874"/>
      <c r="CR86" s="872"/>
      <c r="CS86" s="873"/>
      <c r="CT86" s="873"/>
      <c r="CU86" s="873"/>
      <c r="CV86" s="874"/>
      <c r="CW86" s="872"/>
      <c r="CX86" s="873"/>
      <c r="CY86" s="873"/>
      <c r="CZ86" s="873"/>
      <c r="DA86" s="874"/>
      <c r="DB86" s="872"/>
      <c r="DC86" s="873"/>
      <c r="DD86" s="873"/>
      <c r="DE86" s="873"/>
      <c r="DF86" s="874"/>
      <c r="DG86" s="872"/>
      <c r="DH86" s="873"/>
      <c r="DI86" s="873"/>
      <c r="DJ86" s="873"/>
      <c r="DK86" s="874"/>
      <c r="DL86" s="872"/>
      <c r="DM86" s="873"/>
      <c r="DN86" s="873"/>
      <c r="DO86" s="873"/>
      <c r="DP86" s="874"/>
      <c r="DQ86" s="872"/>
      <c r="DR86" s="873"/>
      <c r="DS86" s="873"/>
      <c r="DT86" s="873"/>
      <c r="DU86" s="874"/>
      <c r="DV86" s="869"/>
      <c r="DW86" s="870"/>
      <c r="DX86" s="870"/>
      <c r="DY86" s="870"/>
      <c r="DZ86" s="871"/>
      <c r="EA86" s="215"/>
    </row>
    <row r="87" spans="1:131" ht="26.25" customHeight="1" x14ac:dyDescent="0.15">
      <c r="A87" s="229">
        <v>20</v>
      </c>
      <c r="B87" s="890"/>
      <c r="C87" s="891"/>
      <c r="D87" s="891"/>
      <c r="E87" s="891"/>
      <c r="F87" s="891"/>
      <c r="G87" s="891"/>
      <c r="H87" s="891"/>
      <c r="I87" s="891"/>
      <c r="J87" s="891"/>
      <c r="K87" s="891"/>
      <c r="L87" s="891"/>
      <c r="M87" s="891"/>
      <c r="N87" s="891"/>
      <c r="O87" s="891"/>
      <c r="P87" s="892"/>
      <c r="Q87" s="893"/>
      <c r="R87" s="894"/>
      <c r="S87" s="894"/>
      <c r="T87" s="894"/>
      <c r="U87" s="894"/>
      <c r="V87" s="894"/>
      <c r="W87" s="894"/>
      <c r="X87" s="894"/>
      <c r="Y87" s="894"/>
      <c r="Z87" s="894"/>
      <c r="AA87" s="894"/>
      <c r="AB87" s="894"/>
      <c r="AC87" s="894"/>
      <c r="AD87" s="894"/>
      <c r="AE87" s="894"/>
      <c r="AF87" s="894"/>
      <c r="AG87" s="894"/>
      <c r="AH87" s="894"/>
      <c r="AI87" s="894"/>
      <c r="AJ87" s="894"/>
      <c r="AK87" s="894"/>
      <c r="AL87" s="894"/>
      <c r="AM87" s="894"/>
      <c r="AN87" s="894"/>
      <c r="AO87" s="894"/>
      <c r="AP87" s="894"/>
      <c r="AQ87" s="894"/>
      <c r="AR87" s="894"/>
      <c r="AS87" s="894"/>
      <c r="AT87" s="894"/>
      <c r="AU87" s="894"/>
      <c r="AV87" s="894"/>
      <c r="AW87" s="894"/>
      <c r="AX87" s="894"/>
      <c r="AY87" s="894"/>
      <c r="AZ87" s="895"/>
      <c r="BA87" s="895"/>
      <c r="BB87" s="895"/>
      <c r="BC87" s="895"/>
      <c r="BD87" s="896"/>
      <c r="BE87" s="226"/>
      <c r="BF87" s="226"/>
      <c r="BG87" s="226"/>
      <c r="BH87" s="226"/>
      <c r="BI87" s="226"/>
      <c r="BJ87" s="226"/>
      <c r="BK87" s="226"/>
      <c r="BL87" s="226"/>
      <c r="BM87" s="226"/>
      <c r="BN87" s="226"/>
      <c r="BO87" s="226"/>
      <c r="BP87" s="226"/>
      <c r="BQ87" s="223">
        <v>81</v>
      </c>
      <c r="BR87" s="228"/>
      <c r="BS87" s="869"/>
      <c r="BT87" s="870"/>
      <c r="BU87" s="870"/>
      <c r="BV87" s="870"/>
      <c r="BW87" s="870"/>
      <c r="BX87" s="870"/>
      <c r="BY87" s="870"/>
      <c r="BZ87" s="870"/>
      <c r="CA87" s="870"/>
      <c r="CB87" s="870"/>
      <c r="CC87" s="870"/>
      <c r="CD87" s="870"/>
      <c r="CE87" s="870"/>
      <c r="CF87" s="870"/>
      <c r="CG87" s="875"/>
      <c r="CH87" s="872"/>
      <c r="CI87" s="873"/>
      <c r="CJ87" s="873"/>
      <c r="CK87" s="873"/>
      <c r="CL87" s="874"/>
      <c r="CM87" s="872"/>
      <c r="CN87" s="873"/>
      <c r="CO87" s="873"/>
      <c r="CP87" s="873"/>
      <c r="CQ87" s="874"/>
      <c r="CR87" s="872"/>
      <c r="CS87" s="873"/>
      <c r="CT87" s="873"/>
      <c r="CU87" s="873"/>
      <c r="CV87" s="874"/>
      <c r="CW87" s="872"/>
      <c r="CX87" s="873"/>
      <c r="CY87" s="873"/>
      <c r="CZ87" s="873"/>
      <c r="DA87" s="874"/>
      <c r="DB87" s="872"/>
      <c r="DC87" s="873"/>
      <c r="DD87" s="873"/>
      <c r="DE87" s="873"/>
      <c r="DF87" s="874"/>
      <c r="DG87" s="872"/>
      <c r="DH87" s="873"/>
      <c r="DI87" s="873"/>
      <c r="DJ87" s="873"/>
      <c r="DK87" s="874"/>
      <c r="DL87" s="872"/>
      <c r="DM87" s="873"/>
      <c r="DN87" s="873"/>
      <c r="DO87" s="873"/>
      <c r="DP87" s="874"/>
      <c r="DQ87" s="872"/>
      <c r="DR87" s="873"/>
      <c r="DS87" s="873"/>
      <c r="DT87" s="873"/>
      <c r="DU87" s="874"/>
      <c r="DV87" s="869"/>
      <c r="DW87" s="870"/>
      <c r="DX87" s="870"/>
      <c r="DY87" s="870"/>
      <c r="DZ87" s="871"/>
      <c r="EA87" s="215"/>
    </row>
    <row r="88" spans="1:131" ht="26.25" customHeight="1" thickBot="1" x14ac:dyDescent="0.2">
      <c r="A88" s="225" t="s">
        <v>402</v>
      </c>
      <c r="B88" s="799" t="s">
        <v>435</v>
      </c>
      <c r="C88" s="800"/>
      <c r="D88" s="800"/>
      <c r="E88" s="800"/>
      <c r="F88" s="800"/>
      <c r="G88" s="800"/>
      <c r="H88" s="800"/>
      <c r="I88" s="800"/>
      <c r="J88" s="800"/>
      <c r="K88" s="800"/>
      <c r="L88" s="800"/>
      <c r="M88" s="800"/>
      <c r="N88" s="800"/>
      <c r="O88" s="800"/>
      <c r="P88" s="801"/>
      <c r="Q88" s="850"/>
      <c r="R88" s="851"/>
      <c r="S88" s="851"/>
      <c r="T88" s="851"/>
      <c r="U88" s="851"/>
      <c r="V88" s="851"/>
      <c r="W88" s="851"/>
      <c r="X88" s="851"/>
      <c r="Y88" s="851"/>
      <c r="Z88" s="851"/>
      <c r="AA88" s="851"/>
      <c r="AB88" s="851"/>
      <c r="AC88" s="851"/>
      <c r="AD88" s="851"/>
      <c r="AE88" s="851"/>
      <c r="AF88" s="854">
        <v>7297</v>
      </c>
      <c r="AG88" s="854"/>
      <c r="AH88" s="854"/>
      <c r="AI88" s="854"/>
      <c r="AJ88" s="854"/>
      <c r="AK88" s="851"/>
      <c r="AL88" s="851"/>
      <c r="AM88" s="851"/>
      <c r="AN88" s="851"/>
      <c r="AO88" s="851"/>
      <c r="AP88" s="854">
        <v>3114</v>
      </c>
      <c r="AQ88" s="854"/>
      <c r="AR88" s="854"/>
      <c r="AS88" s="854"/>
      <c r="AT88" s="854"/>
      <c r="AU88" s="854">
        <v>169</v>
      </c>
      <c r="AV88" s="854"/>
      <c r="AW88" s="854"/>
      <c r="AX88" s="854"/>
      <c r="AY88" s="854"/>
      <c r="AZ88" s="859"/>
      <c r="BA88" s="859"/>
      <c r="BB88" s="859"/>
      <c r="BC88" s="859"/>
      <c r="BD88" s="860"/>
      <c r="BE88" s="226"/>
      <c r="BF88" s="226"/>
      <c r="BG88" s="226"/>
      <c r="BH88" s="226"/>
      <c r="BI88" s="226"/>
      <c r="BJ88" s="226"/>
      <c r="BK88" s="226"/>
      <c r="BL88" s="226"/>
      <c r="BM88" s="226"/>
      <c r="BN88" s="226"/>
      <c r="BO88" s="226"/>
      <c r="BP88" s="226"/>
      <c r="BQ88" s="223">
        <v>82</v>
      </c>
      <c r="BR88" s="228"/>
      <c r="BS88" s="869"/>
      <c r="BT88" s="870"/>
      <c r="BU88" s="870"/>
      <c r="BV88" s="870"/>
      <c r="BW88" s="870"/>
      <c r="BX88" s="870"/>
      <c r="BY88" s="870"/>
      <c r="BZ88" s="870"/>
      <c r="CA88" s="870"/>
      <c r="CB88" s="870"/>
      <c r="CC88" s="870"/>
      <c r="CD88" s="870"/>
      <c r="CE88" s="870"/>
      <c r="CF88" s="870"/>
      <c r="CG88" s="875"/>
      <c r="CH88" s="872"/>
      <c r="CI88" s="873"/>
      <c r="CJ88" s="873"/>
      <c r="CK88" s="873"/>
      <c r="CL88" s="874"/>
      <c r="CM88" s="872"/>
      <c r="CN88" s="873"/>
      <c r="CO88" s="873"/>
      <c r="CP88" s="873"/>
      <c r="CQ88" s="874"/>
      <c r="CR88" s="872"/>
      <c r="CS88" s="873"/>
      <c r="CT88" s="873"/>
      <c r="CU88" s="873"/>
      <c r="CV88" s="874"/>
      <c r="CW88" s="872"/>
      <c r="CX88" s="873"/>
      <c r="CY88" s="873"/>
      <c r="CZ88" s="873"/>
      <c r="DA88" s="874"/>
      <c r="DB88" s="872"/>
      <c r="DC88" s="873"/>
      <c r="DD88" s="873"/>
      <c r="DE88" s="873"/>
      <c r="DF88" s="874"/>
      <c r="DG88" s="872"/>
      <c r="DH88" s="873"/>
      <c r="DI88" s="873"/>
      <c r="DJ88" s="873"/>
      <c r="DK88" s="874"/>
      <c r="DL88" s="872"/>
      <c r="DM88" s="873"/>
      <c r="DN88" s="873"/>
      <c r="DO88" s="873"/>
      <c r="DP88" s="874"/>
      <c r="DQ88" s="872"/>
      <c r="DR88" s="873"/>
      <c r="DS88" s="873"/>
      <c r="DT88" s="873"/>
      <c r="DU88" s="874"/>
      <c r="DV88" s="869"/>
      <c r="DW88" s="870"/>
      <c r="DX88" s="870"/>
      <c r="DY88" s="870"/>
      <c r="DZ88" s="871"/>
      <c r="EA88" s="215"/>
    </row>
    <row r="89" spans="1:131" ht="26.25" hidden="1" customHeight="1" x14ac:dyDescent="0.15">
      <c r="A89" s="230"/>
      <c r="B89" s="231"/>
      <c r="C89" s="231"/>
      <c r="D89" s="231"/>
      <c r="E89" s="231"/>
      <c r="F89" s="231"/>
      <c r="G89" s="231"/>
      <c r="H89" s="231"/>
      <c r="I89" s="231"/>
      <c r="J89" s="231"/>
      <c r="K89" s="231"/>
      <c r="L89" s="231"/>
      <c r="M89" s="231"/>
      <c r="N89" s="231"/>
      <c r="O89" s="231"/>
      <c r="P89" s="231"/>
      <c r="Q89" s="232"/>
      <c r="R89" s="232"/>
      <c r="S89" s="232"/>
      <c r="T89" s="232"/>
      <c r="U89" s="232"/>
      <c r="V89" s="232"/>
      <c r="W89" s="232"/>
      <c r="X89" s="232"/>
      <c r="Y89" s="232"/>
      <c r="Z89" s="232"/>
      <c r="AA89" s="232"/>
      <c r="AB89" s="232"/>
      <c r="AC89" s="232"/>
      <c r="AD89" s="232"/>
      <c r="AE89" s="232"/>
      <c r="AF89" s="232"/>
      <c r="AG89" s="232"/>
      <c r="AH89" s="232"/>
      <c r="AI89" s="232"/>
      <c r="AJ89" s="232"/>
      <c r="AK89" s="232"/>
      <c r="AL89" s="232"/>
      <c r="AM89" s="232"/>
      <c r="AN89" s="232"/>
      <c r="AO89" s="232"/>
      <c r="AP89" s="232"/>
      <c r="AQ89" s="232"/>
      <c r="AR89" s="232"/>
      <c r="AS89" s="232"/>
      <c r="AT89" s="232"/>
      <c r="AU89" s="232"/>
      <c r="AV89" s="232"/>
      <c r="AW89" s="232"/>
      <c r="AX89" s="232"/>
      <c r="AY89" s="232"/>
      <c r="AZ89" s="233"/>
      <c r="BA89" s="233"/>
      <c r="BB89" s="233"/>
      <c r="BC89" s="233"/>
      <c r="BD89" s="233"/>
      <c r="BE89" s="226"/>
      <c r="BF89" s="226"/>
      <c r="BG89" s="226"/>
      <c r="BH89" s="226"/>
      <c r="BI89" s="226"/>
      <c r="BJ89" s="226"/>
      <c r="BK89" s="226"/>
      <c r="BL89" s="226"/>
      <c r="BM89" s="226"/>
      <c r="BN89" s="226"/>
      <c r="BO89" s="226"/>
      <c r="BP89" s="226"/>
      <c r="BQ89" s="223">
        <v>83</v>
      </c>
      <c r="BR89" s="228"/>
      <c r="BS89" s="869"/>
      <c r="BT89" s="870"/>
      <c r="BU89" s="870"/>
      <c r="BV89" s="870"/>
      <c r="BW89" s="870"/>
      <c r="BX89" s="870"/>
      <c r="BY89" s="870"/>
      <c r="BZ89" s="870"/>
      <c r="CA89" s="870"/>
      <c r="CB89" s="870"/>
      <c r="CC89" s="870"/>
      <c r="CD89" s="870"/>
      <c r="CE89" s="870"/>
      <c r="CF89" s="870"/>
      <c r="CG89" s="875"/>
      <c r="CH89" s="872"/>
      <c r="CI89" s="873"/>
      <c r="CJ89" s="873"/>
      <c r="CK89" s="873"/>
      <c r="CL89" s="874"/>
      <c r="CM89" s="872"/>
      <c r="CN89" s="873"/>
      <c r="CO89" s="873"/>
      <c r="CP89" s="873"/>
      <c r="CQ89" s="874"/>
      <c r="CR89" s="872"/>
      <c r="CS89" s="873"/>
      <c r="CT89" s="873"/>
      <c r="CU89" s="873"/>
      <c r="CV89" s="874"/>
      <c r="CW89" s="872"/>
      <c r="CX89" s="873"/>
      <c r="CY89" s="873"/>
      <c r="CZ89" s="873"/>
      <c r="DA89" s="874"/>
      <c r="DB89" s="872"/>
      <c r="DC89" s="873"/>
      <c r="DD89" s="873"/>
      <c r="DE89" s="873"/>
      <c r="DF89" s="874"/>
      <c r="DG89" s="872"/>
      <c r="DH89" s="873"/>
      <c r="DI89" s="873"/>
      <c r="DJ89" s="873"/>
      <c r="DK89" s="874"/>
      <c r="DL89" s="872"/>
      <c r="DM89" s="873"/>
      <c r="DN89" s="873"/>
      <c r="DO89" s="873"/>
      <c r="DP89" s="874"/>
      <c r="DQ89" s="872"/>
      <c r="DR89" s="873"/>
      <c r="DS89" s="873"/>
      <c r="DT89" s="873"/>
      <c r="DU89" s="874"/>
      <c r="DV89" s="869"/>
      <c r="DW89" s="870"/>
      <c r="DX89" s="870"/>
      <c r="DY89" s="870"/>
      <c r="DZ89" s="871"/>
      <c r="EA89" s="215"/>
    </row>
    <row r="90" spans="1:131" ht="26.25" hidden="1" customHeight="1" x14ac:dyDescent="0.15">
      <c r="A90" s="230"/>
      <c r="B90" s="231"/>
      <c r="C90" s="231"/>
      <c r="D90" s="231"/>
      <c r="E90" s="231"/>
      <c r="F90" s="231"/>
      <c r="G90" s="231"/>
      <c r="H90" s="231"/>
      <c r="I90" s="231"/>
      <c r="J90" s="231"/>
      <c r="K90" s="231"/>
      <c r="L90" s="231"/>
      <c r="M90" s="231"/>
      <c r="N90" s="231"/>
      <c r="O90" s="231"/>
      <c r="P90" s="231"/>
      <c r="Q90" s="232"/>
      <c r="R90" s="232"/>
      <c r="S90" s="232"/>
      <c r="T90" s="232"/>
      <c r="U90" s="232"/>
      <c r="V90" s="232"/>
      <c r="W90" s="232"/>
      <c r="X90" s="232"/>
      <c r="Y90" s="232"/>
      <c r="Z90" s="232"/>
      <c r="AA90" s="232"/>
      <c r="AB90" s="232"/>
      <c r="AC90" s="232"/>
      <c r="AD90" s="232"/>
      <c r="AE90" s="232"/>
      <c r="AF90" s="232"/>
      <c r="AG90" s="232"/>
      <c r="AH90" s="232"/>
      <c r="AI90" s="232"/>
      <c r="AJ90" s="232"/>
      <c r="AK90" s="232"/>
      <c r="AL90" s="232"/>
      <c r="AM90" s="232"/>
      <c r="AN90" s="232"/>
      <c r="AO90" s="232"/>
      <c r="AP90" s="232"/>
      <c r="AQ90" s="232"/>
      <c r="AR90" s="232"/>
      <c r="AS90" s="232"/>
      <c r="AT90" s="232"/>
      <c r="AU90" s="232"/>
      <c r="AV90" s="232"/>
      <c r="AW90" s="232"/>
      <c r="AX90" s="232"/>
      <c r="AY90" s="232"/>
      <c r="AZ90" s="233"/>
      <c r="BA90" s="233"/>
      <c r="BB90" s="233"/>
      <c r="BC90" s="233"/>
      <c r="BD90" s="233"/>
      <c r="BE90" s="226"/>
      <c r="BF90" s="226"/>
      <c r="BG90" s="226"/>
      <c r="BH90" s="226"/>
      <c r="BI90" s="226"/>
      <c r="BJ90" s="226"/>
      <c r="BK90" s="226"/>
      <c r="BL90" s="226"/>
      <c r="BM90" s="226"/>
      <c r="BN90" s="226"/>
      <c r="BO90" s="226"/>
      <c r="BP90" s="226"/>
      <c r="BQ90" s="223">
        <v>84</v>
      </c>
      <c r="BR90" s="228"/>
      <c r="BS90" s="869"/>
      <c r="BT90" s="870"/>
      <c r="BU90" s="870"/>
      <c r="BV90" s="870"/>
      <c r="BW90" s="870"/>
      <c r="BX90" s="870"/>
      <c r="BY90" s="870"/>
      <c r="BZ90" s="870"/>
      <c r="CA90" s="870"/>
      <c r="CB90" s="870"/>
      <c r="CC90" s="870"/>
      <c r="CD90" s="870"/>
      <c r="CE90" s="870"/>
      <c r="CF90" s="870"/>
      <c r="CG90" s="875"/>
      <c r="CH90" s="872"/>
      <c r="CI90" s="873"/>
      <c r="CJ90" s="873"/>
      <c r="CK90" s="873"/>
      <c r="CL90" s="874"/>
      <c r="CM90" s="872"/>
      <c r="CN90" s="873"/>
      <c r="CO90" s="873"/>
      <c r="CP90" s="873"/>
      <c r="CQ90" s="874"/>
      <c r="CR90" s="872"/>
      <c r="CS90" s="873"/>
      <c r="CT90" s="873"/>
      <c r="CU90" s="873"/>
      <c r="CV90" s="874"/>
      <c r="CW90" s="872"/>
      <c r="CX90" s="873"/>
      <c r="CY90" s="873"/>
      <c r="CZ90" s="873"/>
      <c r="DA90" s="874"/>
      <c r="DB90" s="872"/>
      <c r="DC90" s="873"/>
      <c r="DD90" s="873"/>
      <c r="DE90" s="873"/>
      <c r="DF90" s="874"/>
      <c r="DG90" s="872"/>
      <c r="DH90" s="873"/>
      <c r="DI90" s="873"/>
      <c r="DJ90" s="873"/>
      <c r="DK90" s="874"/>
      <c r="DL90" s="872"/>
      <c r="DM90" s="873"/>
      <c r="DN90" s="873"/>
      <c r="DO90" s="873"/>
      <c r="DP90" s="874"/>
      <c r="DQ90" s="872"/>
      <c r="DR90" s="873"/>
      <c r="DS90" s="873"/>
      <c r="DT90" s="873"/>
      <c r="DU90" s="874"/>
      <c r="DV90" s="869"/>
      <c r="DW90" s="870"/>
      <c r="DX90" s="870"/>
      <c r="DY90" s="870"/>
      <c r="DZ90" s="871"/>
      <c r="EA90" s="215"/>
    </row>
    <row r="91" spans="1:131" ht="26.25" hidden="1" customHeight="1" x14ac:dyDescent="0.15">
      <c r="A91" s="230"/>
      <c r="B91" s="231"/>
      <c r="C91" s="231"/>
      <c r="D91" s="231"/>
      <c r="E91" s="231"/>
      <c r="F91" s="231"/>
      <c r="G91" s="231"/>
      <c r="H91" s="231"/>
      <c r="I91" s="231"/>
      <c r="J91" s="231"/>
      <c r="K91" s="231"/>
      <c r="L91" s="231"/>
      <c r="M91" s="231"/>
      <c r="N91" s="231"/>
      <c r="O91" s="231"/>
      <c r="P91" s="231"/>
      <c r="Q91" s="232"/>
      <c r="R91" s="232"/>
      <c r="S91" s="232"/>
      <c r="T91" s="232"/>
      <c r="U91" s="232"/>
      <c r="V91" s="232"/>
      <c r="W91" s="232"/>
      <c r="X91" s="232"/>
      <c r="Y91" s="232"/>
      <c r="Z91" s="232"/>
      <c r="AA91" s="232"/>
      <c r="AB91" s="232"/>
      <c r="AC91" s="232"/>
      <c r="AD91" s="232"/>
      <c r="AE91" s="232"/>
      <c r="AF91" s="232"/>
      <c r="AG91" s="232"/>
      <c r="AH91" s="232"/>
      <c r="AI91" s="232"/>
      <c r="AJ91" s="232"/>
      <c r="AK91" s="232"/>
      <c r="AL91" s="232"/>
      <c r="AM91" s="232"/>
      <c r="AN91" s="232"/>
      <c r="AO91" s="232"/>
      <c r="AP91" s="232"/>
      <c r="AQ91" s="232"/>
      <c r="AR91" s="232"/>
      <c r="AS91" s="232"/>
      <c r="AT91" s="232"/>
      <c r="AU91" s="232"/>
      <c r="AV91" s="232"/>
      <c r="AW91" s="232"/>
      <c r="AX91" s="232"/>
      <c r="AY91" s="232"/>
      <c r="AZ91" s="233"/>
      <c r="BA91" s="233"/>
      <c r="BB91" s="233"/>
      <c r="BC91" s="233"/>
      <c r="BD91" s="233"/>
      <c r="BE91" s="226"/>
      <c r="BF91" s="226"/>
      <c r="BG91" s="226"/>
      <c r="BH91" s="226"/>
      <c r="BI91" s="226"/>
      <c r="BJ91" s="226"/>
      <c r="BK91" s="226"/>
      <c r="BL91" s="226"/>
      <c r="BM91" s="226"/>
      <c r="BN91" s="226"/>
      <c r="BO91" s="226"/>
      <c r="BP91" s="226"/>
      <c r="BQ91" s="223">
        <v>85</v>
      </c>
      <c r="BR91" s="228"/>
      <c r="BS91" s="869"/>
      <c r="BT91" s="870"/>
      <c r="BU91" s="870"/>
      <c r="BV91" s="870"/>
      <c r="BW91" s="870"/>
      <c r="BX91" s="870"/>
      <c r="BY91" s="870"/>
      <c r="BZ91" s="870"/>
      <c r="CA91" s="870"/>
      <c r="CB91" s="870"/>
      <c r="CC91" s="870"/>
      <c r="CD91" s="870"/>
      <c r="CE91" s="870"/>
      <c r="CF91" s="870"/>
      <c r="CG91" s="875"/>
      <c r="CH91" s="872"/>
      <c r="CI91" s="873"/>
      <c r="CJ91" s="873"/>
      <c r="CK91" s="873"/>
      <c r="CL91" s="874"/>
      <c r="CM91" s="872"/>
      <c r="CN91" s="873"/>
      <c r="CO91" s="873"/>
      <c r="CP91" s="873"/>
      <c r="CQ91" s="874"/>
      <c r="CR91" s="872"/>
      <c r="CS91" s="873"/>
      <c r="CT91" s="873"/>
      <c r="CU91" s="873"/>
      <c r="CV91" s="874"/>
      <c r="CW91" s="872"/>
      <c r="CX91" s="873"/>
      <c r="CY91" s="873"/>
      <c r="CZ91" s="873"/>
      <c r="DA91" s="874"/>
      <c r="DB91" s="872"/>
      <c r="DC91" s="873"/>
      <c r="DD91" s="873"/>
      <c r="DE91" s="873"/>
      <c r="DF91" s="874"/>
      <c r="DG91" s="872"/>
      <c r="DH91" s="873"/>
      <c r="DI91" s="873"/>
      <c r="DJ91" s="873"/>
      <c r="DK91" s="874"/>
      <c r="DL91" s="872"/>
      <c r="DM91" s="873"/>
      <c r="DN91" s="873"/>
      <c r="DO91" s="873"/>
      <c r="DP91" s="874"/>
      <c r="DQ91" s="872"/>
      <c r="DR91" s="873"/>
      <c r="DS91" s="873"/>
      <c r="DT91" s="873"/>
      <c r="DU91" s="874"/>
      <c r="DV91" s="869"/>
      <c r="DW91" s="870"/>
      <c r="DX91" s="870"/>
      <c r="DY91" s="870"/>
      <c r="DZ91" s="871"/>
      <c r="EA91" s="215"/>
    </row>
    <row r="92" spans="1:131" ht="26.25" hidden="1" customHeight="1" x14ac:dyDescent="0.15">
      <c r="A92" s="230"/>
      <c r="B92" s="231"/>
      <c r="C92" s="231"/>
      <c r="D92" s="231"/>
      <c r="E92" s="231"/>
      <c r="F92" s="231"/>
      <c r="G92" s="231"/>
      <c r="H92" s="231"/>
      <c r="I92" s="231"/>
      <c r="J92" s="231"/>
      <c r="K92" s="231"/>
      <c r="L92" s="231"/>
      <c r="M92" s="231"/>
      <c r="N92" s="231"/>
      <c r="O92" s="231"/>
      <c r="P92" s="231"/>
      <c r="Q92" s="232"/>
      <c r="R92" s="232"/>
      <c r="S92" s="232"/>
      <c r="T92" s="232"/>
      <c r="U92" s="232"/>
      <c r="V92" s="232"/>
      <c r="W92" s="232"/>
      <c r="X92" s="232"/>
      <c r="Y92" s="232"/>
      <c r="Z92" s="232"/>
      <c r="AA92" s="232"/>
      <c r="AB92" s="232"/>
      <c r="AC92" s="232"/>
      <c r="AD92" s="232"/>
      <c r="AE92" s="232"/>
      <c r="AF92" s="232"/>
      <c r="AG92" s="232"/>
      <c r="AH92" s="232"/>
      <c r="AI92" s="232"/>
      <c r="AJ92" s="232"/>
      <c r="AK92" s="232"/>
      <c r="AL92" s="232"/>
      <c r="AM92" s="232"/>
      <c r="AN92" s="232"/>
      <c r="AO92" s="232"/>
      <c r="AP92" s="232"/>
      <c r="AQ92" s="232"/>
      <c r="AR92" s="232"/>
      <c r="AS92" s="232"/>
      <c r="AT92" s="232"/>
      <c r="AU92" s="232"/>
      <c r="AV92" s="232"/>
      <c r="AW92" s="232"/>
      <c r="AX92" s="232"/>
      <c r="AY92" s="232"/>
      <c r="AZ92" s="233"/>
      <c r="BA92" s="233"/>
      <c r="BB92" s="233"/>
      <c r="BC92" s="233"/>
      <c r="BD92" s="233"/>
      <c r="BE92" s="226"/>
      <c r="BF92" s="226"/>
      <c r="BG92" s="226"/>
      <c r="BH92" s="226"/>
      <c r="BI92" s="226"/>
      <c r="BJ92" s="226"/>
      <c r="BK92" s="226"/>
      <c r="BL92" s="226"/>
      <c r="BM92" s="226"/>
      <c r="BN92" s="226"/>
      <c r="BO92" s="226"/>
      <c r="BP92" s="226"/>
      <c r="BQ92" s="223">
        <v>86</v>
      </c>
      <c r="BR92" s="228"/>
      <c r="BS92" s="869"/>
      <c r="BT92" s="870"/>
      <c r="BU92" s="870"/>
      <c r="BV92" s="870"/>
      <c r="BW92" s="870"/>
      <c r="BX92" s="870"/>
      <c r="BY92" s="870"/>
      <c r="BZ92" s="870"/>
      <c r="CA92" s="870"/>
      <c r="CB92" s="870"/>
      <c r="CC92" s="870"/>
      <c r="CD92" s="870"/>
      <c r="CE92" s="870"/>
      <c r="CF92" s="870"/>
      <c r="CG92" s="875"/>
      <c r="CH92" s="872"/>
      <c r="CI92" s="873"/>
      <c r="CJ92" s="873"/>
      <c r="CK92" s="873"/>
      <c r="CL92" s="874"/>
      <c r="CM92" s="872"/>
      <c r="CN92" s="873"/>
      <c r="CO92" s="873"/>
      <c r="CP92" s="873"/>
      <c r="CQ92" s="874"/>
      <c r="CR92" s="872"/>
      <c r="CS92" s="873"/>
      <c r="CT92" s="873"/>
      <c r="CU92" s="873"/>
      <c r="CV92" s="874"/>
      <c r="CW92" s="872"/>
      <c r="CX92" s="873"/>
      <c r="CY92" s="873"/>
      <c r="CZ92" s="873"/>
      <c r="DA92" s="874"/>
      <c r="DB92" s="872"/>
      <c r="DC92" s="873"/>
      <c r="DD92" s="873"/>
      <c r="DE92" s="873"/>
      <c r="DF92" s="874"/>
      <c r="DG92" s="872"/>
      <c r="DH92" s="873"/>
      <c r="DI92" s="873"/>
      <c r="DJ92" s="873"/>
      <c r="DK92" s="874"/>
      <c r="DL92" s="872"/>
      <c r="DM92" s="873"/>
      <c r="DN92" s="873"/>
      <c r="DO92" s="873"/>
      <c r="DP92" s="874"/>
      <c r="DQ92" s="872"/>
      <c r="DR92" s="873"/>
      <c r="DS92" s="873"/>
      <c r="DT92" s="873"/>
      <c r="DU92" s="874"/>
      <c r="DV92" s="869"/>
      <c r="DW92" s="870"/>
      <c r="DX92" s="870"/>
      <c r="DY92" s="870"/>
      <c r="DZ92" s="871"/>
      <c r="EA92" s="215"/>
    </row>
    <row r="93" spans="1:131" ht="26.25" hidden="1" customHeight="1" x14ac:dyDescent="0.15">
      <c r="A93" s="230"/>
      <c r="B93" s="231"/>
      <c r="C93" s="231"/>
      <c r="D93" s="231"/>
      <c r="E93" s="231"/>
      <c r="F93" s="231"/>
      <c r="G93" s="231"/>
      <c r="H93" s="231"/>
      <c r="I93" s="231"/>
      <c r="J93" s="231"/>
      <c r="K93" s="231"/>
      <c r="L93" s="231"/>
      <c r="M93" s="231"/>
      <c r="N93" s="231"/>
      <c r="O93" s="231"/>
      <c r="P93" s="231"/>
      <c r="Q93" s="232"/>
      <c r="R93" s="232"/>
      <c r="S93" s="232"/>
      <c r="T93" s="232"/>
      <c r="U93" s="232"/>
      <c r="V93" s="232"/>
      <c r="W93" s="232"/>
      <c r="X93" s="232"/>
      <c r="Y93" s="232"/>
      <c r="Z93" s="232"/>
      <c r="AA93" s="232"/>
      <c r="AB93" s="232"/>
      <c r="AC93" s="232"/>
      <c r="AD93" s="232"/>
      <c r="AE93" s="232"/>
      <c r="AF93" s="232"/>
      <c r="AG93" s="232"/>
      <c r="AH93" s="232"/>
      <c r="AI93" s="232"/>
      <c r="AJ93" s="232"/>
      <c r="AK93" s="232"/>
      <c r="AL93" s="232"/>
      <c r="AM93" s="232"/>
      <c r="AN93" s="232"/>
      <c r="AO93" s="232"/>
      <c r="AP93" s="232"/>
      <c r="AQ93" s="232"/>
      <c r="AR93" s="232"/>
      <c r="AS93" s="232"/>
      <c r="AT93" s="232"/>
      <c r="AU93" s="232"/>
      <c r="AV93" s="232"/>
      <c r="AW93" s="232"/>
      <c r="AX93" s="232"/>
      <c r="AY93" s="232"/>
      <c r="AZ93" s="233"/>
      <c r="BA93" s="233"/>
      <c r="BB93" s="233"/>
      <c r="BC93" s="233"/>
      <c r="BD93" s="233"/>
      <c r="BE93" s="226"/>
      <c r="BF93" s="226"/>
      <c r="BG93" s="226"/>
      <c r="BH93" s="226"/>
      <c r="BI93" s="226"/>
      <c r="BJ93" s="226"/>
      <c r="BK93" s="226"/>
      <c r="BL93" s="226"/>
      <c r="BM93" s="226"/>
      <c r="BN93" s="226"/>
      <c r="BO93" s="226"/>
      <c r="BP93" s="226"/>
      <c r="BQ93" s="223">
        <v>87</v>
      </c>
      <c r="BR93" s="228"/>
      <c r="BS93" s="869"/>
      <c r="BT93" s="870"/>
      <c r="BU93" s="870"/>
      <c r="BV93" s="870"/>
      <c r="BW93" s="870"/>
      <c r="BX93" s="870"/>
      <c r="BY93" s="870"/>
      <c r="BZ93" s="870"/>
      <c r="CA93" s="870"/>
      <c r="CB93" s="870"/>
      <c r="CC93" s="870"/>
      <c r="CD93" s="870"/>
      <c r="CE93" s="870"/>
      <c r="CF93" s="870"/>
      <c r="CG93" s="875"/>
      <c r="CH93" s="872"/>
      <c r="CI93" s="873"/>
      <c r="CJ93" s="873"/>
      <c r="CK93" s="873"/>
      <c r="CL93" s="874"/>
      <c r="CM93" s="872"/>
      <c r="CN93" s="873"/>
      <c r="CO93" s="873"/>
      <c r="CP93" s="873"/>
      <c r="CQ93" s="874"/>
      <c r="CR93" s="872"/>
      <c r="CS93" s="873"/>
      <c r="CT93" s="873"/>
      <c r="CU93" s="873"/>
      <c r="CV93" s="874"/>
      <c r="CW93" s="872"/>
      <c r="CX93" s="873"/>
      <c r="CY93" s="873"/>
      <c r="CZ93" s="873"/>
      <c r="DA93" s="874"/>
      <c r="DB93" s="872"/>
      <c r="DC93" s="873"/>
      <c r="DD93" s="873"/>
      <c r="DE93" s="873"/>
      <c r="DF93" s="874"/>
      <c r="DG93" s="872"/>
      <c r="DH93" s="873"/>
      <c r="DI93" s="873"/>
      <c r="DJ93" s="873"/>
      <c r="DK93" s="874"/>
      <c r="DL93" s="872"/>
      <c r="DM93" s="873"/>
      <c r="DN93" s="873"/>
      <c r="DO93" s="873"/>
      <c r="DP93" s="874"/>
      <c r="DQ93" s="872"/>
      <c r="DR93" s="873"/>
      <c r="DS93" s="873"/>
      <c r="DT93" s="873"/>
      <c r="DU93" s="874"/>
      <c r="DV93" s="869"/>
      <c r="DW93" s="870"/>
      <c r="DX93" s="870"/>
      <c r="DY93" s="870"/>
      <c r="DZ93" s="871"/>
      <c r="EA93" s="215"/>
    </row>
    <row r="94" spans="1:131" ht="26.25" hidden="1" customHeight="1" x14ac:dyDescent="0.15">
      <c r="A94" s="230"/>
      <c r="B94" s="231"/>
      <c r="C94" s="231"/>
      <c r="D94" s="231"/>
      <c r="E94" s="231"/>
      <c r="F94" s="231"/>
      <c r="G94" s="231"/>
      <c r="H94" s="231"/>
      <c r="I94" s="231"/>
      <c r="J94" s="231"/>
      <c r="K94" s="231"/>
      <c r="L94" s="231"/>
      <c r="M94" s="231"/>
      <c r="N94" s="231"/>
      <c r="O94" s="231"/>
      <c r="P94" s="231"/>
      <c r="Q94" s="232"/>
      <c r="R94" s="232"/>
      <c r="S94" s="232"/>
      <c r="T94" s="232"/>
      <c r="U94" s="232"/>
      <c r="V94" s="232"/>
      <c r="W94" s="232"/>
      <c r="X94" s="232"/>
      <c r="Y94" s="232"/>
      <c r="Z94" s="232"/>
      <c r="AA94" s="232"/>
      <c r="AB94" s="232"/>
      <c r="AC94" s="232"/>
      <c r="AD94" s="232"/>
      <c r="AE94" s="232"/>
      <c r="AF94" s="232"/>
      <c r="AG94" s="232"/>
      <c r="AH94" s="232"/>
      <c r="AI94" s="232"/>
      <c r="AJ94" s="232"/>
      <c r="AK94" s="232"/>
      <c r="AL94" s="232"/>
      <c r="AM94" s="232"/>
      <c r="AN94" s="232"/>
      <c r="AO94" s="232"/>
      <c r="AP94" s="232"/>
      <c r="AQ94" s="232"/>
      <c r="AR94" s="232"/>
      <c r="AS94" s="232"/>
      <c r="AT94" s="232"/>
      <c r="AU94" s="232"/>
      <c r="AV94" s="232"/>
      <c r="AW94" s="232"/>
      <c r="AX94" s="232"/>
      <c r="AY94" s="232"/>
      <c r="AZ94" s="233"/>
      <c r="BA94" s="233"/>
      <c r="BB94" s="233"/>
      <c r="BC94" s="233"/>
      <c r="BD94" s="233"/>
      <c r="BE94" s="226"/>
      <c r="BF94" s="226"/>
      <c r="BG94" s="226"/>
      <c r="BH94" s="226"/>
      <c r="BI94" s="226"/>
      <c r="BJ94" s="226"/>
      <c r="BK94" s="226"/>
      <c r="BL94" s="226"/>
      <c r="BM94" s="226"/>
      <c r="BN94" s="226"/>
      <c r="BO94" s="226"/>
      <c r="BP94" s="226"/>
      <c r="BQ94" s="223">
        <v>88</v>
      </c>
      <c r="BR94" s="228"/>
      <c r="BS94" s="869"/>
      <c r="BT94" s="870"/>
      <c r="BU94" s="870"/>
      <c r="BV94" s="870"/>
      <c r="BW94" s="870"/>
      <c r="BX94" s="870"/>
      <c r="BY94" s="870"/>
      <c r="BZ94" s="870"/>
      <c r="CA94" s="870"/>
      <c r="CB94" s="870"/>
      <c r="CC94" s="870"/>
      <c r="CD94" s="870"/>
      <c r="CE94" s="870"/>
      <c r="CF94" s="870"/>
      <c r="CG94" s="875"/>
      <c r="CH94" s="872"/>
      <c r="CI94" s="873"/>
      <c r="CJ94" s="873"/>
      <c r="CK94" s="873"/>
      <c r="CL94" s="874"/>
      <c r="CM94" s="872"/>
      <c r="CN94" s="873"/>
      <c r="CO94" s="873"/>
      <c r="CP94" s="873"/>
      <c r="CQ94" s="874"/>
      <c r="CR94" s="872"/>
      <c r="CS94" s="873"/>
      <c r="CT94" s="873"/>
      <c r="CU94" s="873"/>
      <c r="CV94" s="874"/>
      <c r="CW94" s="872"/>
      <c r="CX94" s="873"/>
      <c r="CY94" s="873"/>
      <c r="CZ94" s="873"/>
      <c r="DA94" s="874"/>
      <c r="DB94" s="872"/>
      <c r="DC94" s="873"/>
      <c r="DD94" s="873"/>
      <c r="DE94" s="873"/>
      <c r="DF94" s="874"/>
      <c r="DG94" s="872"/>
      <c r="DH94" s="873"/>
      <c r="DI94" s="873"/>
      <c r="DJ94" s="873"/>
      <c r="DK94" s="874"/>
      <c r="DL94" s="872"/>
      <c r="DM94" s="873"/>
      <c r="DN94" s="873"/>
      <c r="DO94" s="873"/>
      <c r="DP94" s="874"/>
      <c r="DQ94" s="872"/>
      <c r="DR94" s="873"/>
      <c r="DS94" s="873"/>
      <c r="DT94" s="873"/>
      <c r="DU94" s="874"/>
      <c r="DV94" s="869"/>
      <c r="DW94" s="870"/>
      <c r="DX94" s="870"/>
      <c r="DY94" s="870"/>
      <c r="DZ94" s="871"/>
      <c r="EA94" s="215"/>
    </row>
    <row r="95" spans="1:131" ht="26.25" hidden="1" customHeight="1" x14ac:dyDescent="0.15">
      <c r="A95" s="230"/>
      <c r="B95" s="231"/>
      <c r="C95" s="231"/>
      <c r="D95" s="231"/>
      <c r="E95" s="231"/>
      <c r="F95" s="231"/>
      <c r="G95" s="231"/>
      <c r="H95" s="231"/>
      <c r="I95" s="231"/>
      <c r="J95" s="231"/>
      <c r="K95" s="231"/>
      <c r="L95" s="231"/>
      <c r="M95" s="231"/>
      <c r="N95" s="231"/>
      <c r="O95" s="231"/>
      <c r="P95" s="231"/>
      <c r="Q95" s="232"/>
      <c r="R95" s="232"/>
      <c r="S95" s="232"/>
      <c r="T95" s="232"/>
      <c r="U95" s="232"/>
      <c r="V95" s="232"/>
      <c r="W95" s="232"/>
      <c r="X95" s="232"/>
      <c r="Y95" s="232"/>
      <c r="Z95" s="232"/>
      <c r="AA95" s="232"/>
      <c r="AB95" s="232"/>
      <c r="AC95" s="232"/>
      <c r="AD95" s="232"/>
      <c r="AE95" s="232"/>
      <c r="AF95" s="232"/>
      <c r="AG95" s="232"/>
      <c r="AH95" s="232"/>
      <c r="AI95" s="232"/>
      <c r="AJ95" s="232"/>
      <c r="AK95" s="232"/>
      <c r="AL95" s="232"/>
      <c r="AM95" s="232"/>
      <c r="AN95" s="232"/>
      <c r="AO95" s="232"/>
      <c r="AP95" s="232"/>
      <c r="AQ95" s="232"/>
      <c r="AR95" s="232"/>
      <c r="AS95" s="232"/>
      <c r="AT95" s="232"/>
      <c r="AU95" s="232"/>
      <c r="AV95" s="232"/>
      <c r="AW95" s="232"/>
      <c r="AX95" s="232"/>
      <c r="AY95" s="232"/>
      <c r="AZ95" s="233"/>
      <c r="BA95" s="233"/>
      <c r="BB95" s="233"/>
      <c r="BC95" s="233"/>
      <c r="BD95" s="233"/>
      <c r="BE95" s="226"/>
      <c r="BF95" s="226"/>
      <c r="BG95" s="226"/>
      <c r="BH95" s="226"/>
      <c r="BI95" s="226"/>
      <c r="BJ95" s="226"/>
      <c r="BK95" s="226"/>
      <c r="BL95" s="226"/>
      <c r="BM95" s="226"/>
      <c r="BN95" s="226"/>
      <c r="BO95" s="226"/>
      <c r="BP95" s="226"/>
      <c r="BQ95" s="223">
        <v>89</v>
      </c>
      <c r="BR95" s="228"/>
      <c r="BS95" s="869"/>
      <c r="BT95" s="870"/>
      <c r="BU95" s="870"/>
      <c r="BV95" s="870"/>
      <c r="BW95" s="870"/>
      <c r="BX95" s="870"/>
      <c r="BY95" s="870"/>
      <c r="BZ95" s="870"/>
      <c r="CA95" s="870"/>
      <c r="CB95" s="870"/>
      <c r="CC95" s="870"/>
      <c r="CD95" s="870"/>
      <c r="CE95" s="870"/>
      <c r="CF95" s="870"/>
      <c r="CG95" s="875"/>
      <c r="CH95" s="872"/>
      <c r="CI95" s="873"/>
      <c r="CJ95" s="873"/>
      <c r="CK95" s="873"/>
      <c r="CL95" s="874"/>
      <c r="CM95" s="872"/>
      <c r="CN95" s="873"/>
      <c r="CO95" s="873"/>
      <c r="CP95" s="873"/>
      <c r="CQ95" s="874"/>
      <c r="CR95" s="872"/>
      <c r="CS95" s="873"/>
      <c r="CT95" s="873"/>
      <c r="CU95" s="873"/>
      <c r="CV95" s="874"/>
      <c r="CW95" s="872"/>
      <c r="CX95" s="873"/>
      <c r="CY95" s="873"/>
      <c r="CZ95" s="873"/>
      <c r="DA95" s="874"/>
      <c r="DB95" s="872"/>
      <c r="DC95" s="873"/>
      <c r="DD95" s="873"/>
      <c r="DE95" s="873"/>
      <c r="DF95" s="874"/>
      <c r="DG95" s="872"/>
      <c r="DH95" s="873"/>
      <c r="DI95" s="873"/>
      <c r="DJ95" s="873"/>
      <c r="DK95" s="874"/>
      <c r="DL95" s="872"/>
      <c r="DM95" s="873"/>
      <c r="DN95" s="873"/>
      <c r="DO95" s="873"/>
      <c r="DP95" s="874"/>
      <c r="DQ95" s="872"/>
      <c r="DR95" s="873"/>
      <c r="DS95" s="873"/>
      <c r="DT95" s="873"/>
      <c r="DU95" s="874"/>
      <c r="DV95" s="869"/>
      <c r="DW95" s="870"/>
      <c r="DX95" s="870"/>
      <c r="DY95" s="870"/>
      <c r="DZ95" s="871"/>
      <c r="EA95" s="215"/>
    </row>
    <row r="96" spans="1:131" ht="26.25" hidden="1" customHeight="1" x14ac:dyDescent="0.15">
      <c r="A96" s="230"/>
      <c r="B96" s="231"/>
      <c r="C96" s="231"/>
      <c r="D96" s="231"/>
      <c r="E96" s="231"/>
      <c r="F96" s="231"/>
      <c r="G96" s="231"/>
      <c r="H96" s="231"/>
      <c r="I96" s="231"/>
      <c r="J96" s="231"/>
      <c r="K96" s="231"/>
      <c r="L96" s="231"/>
      <c r="M96" s="231"/>
      <c r="N96" s="231"/>
      <c r="O96" s="231"/>
      <c r="P96" s="231"/>
      <c r="Q96" s="232"/>
      <c r="R96" s="232"/>
      <c r="S96" s="232"/>
      <c r="T96" s="232"/>
      <c r="U96" s="232"/>
      <c r="V96" s="232"/>
      <c r="W96" s="232"/>
      <c r="X96" s="232"/>
      <c r="Y96" s="232"/>
      <c r="Z96" s="232"/>
      <c r="AA96" s="232"/>
      <c r="AB96" s="232"/>
      <c r="AC96" s="232"/>
      <c r="AD96" s="232"/>
      <c r="AE96" s="232"/>
      <c r="AF96" s="232"/>
      <c r="AG96" s="232"/>
      <c r="AH96" s="232"/>
      <c r="AI96" s="232"/>
      <c r="AJ96" s="232"/>
      <c r="AK96" s="232"/>
      <c r="AL96" s="232"/>
      <c r="AM96" s="232"/>
      <c r="AN96" s="232"/>
      <c r="AO96" s="232"/>
      <c r="AP96" s="232"/>
      <c r="AQ96" s="232"/>
      <c r="AR96" s="232"/>
      <c r="AS96" s="232"/>
      <c r="AT96" s="232"/>
      <c r="AU96" s="232"/>
      <c r="AV96" s="232"/>
      <c r="AW96" s="232"/>
      <c r="AX96" s="232"/>
      <c r="AY96" s="232"/>
      <c r="AZ96" s="233"/>
      <c r="BA96" s="233"/>
      <c r="BB96" s="233"/>
      <c r="BC96" s="233"/>
      <c r="BD96" s="233"/>
      <c r="BE96" s="226"/>
      <c r="BF96" s="226"/>
      <c r="BG96" s="226"/>
      <c r="BH96" s="226"/>
      <c r="BI96" s="226"/>
      <c r="BJ96" s="226"/>
      <c r="BK96" s="226"/>
      <c r="BL96" s="226"/>
      <c r="BM96" s="226"/>
      <c r="BN96" s="226"/>
      <c r="BO96" s="226"/>
      <c r="BP96" s="226"/>
      <c r="BQ96" s="223">
        <v>90</v>
      </c>
      <c r="BR96" s="228"/>
      <c r="BS96" s="869"/>
      <c r="BT96" s="870"/>
      <c r="BU96" s="870"/>
      <c r="BV96" s="870"/>
      <c r="BW96" s="870"/>
      <c r="BX96" s="870"/>
      <c r="BY96" s="870"/>
      <c r="BZ96" s="870"/>
      <c r="CA96" s="870"/>
      <c r="CB96" s="870"/>
      <c r="CC96" s="870"/>
      <c r="CD96" s="870"/>
      <c r="CE96" s="870"/>
      <c r="CF96" s="870"/>
      <c r="CG96" s="875"/>
      <c r="CH96" s="872"/>
      <c r="CI96" s="873"/>
      <c r="CJ96" s="873"/>
      <c r="CK96" s="873"/>
      <c r="CL96" s="874"/>
      <c r="CM96" s="872"/>
      <c r="CN96" s="873"/>
      <c r="CO96" s="873"/>
      <c r="CP96" s="873"/>
      <c r="CQ96" s="874"/>
      <c r="CR96" s="872"/>
      <c r="CS96" s="873"/>
      <c r="CT96" s="873"/>
      <c r="CU96" s="873"/>
      <c r="CV96" s="874"/>
      <c r="CW96" s="872"/>
      <c r="CX96" s="873"/>
      <c r="CY96" s="873"/>
      <c r="CZ96" s="873"/>
      <c r="DA96" s="874"/>
      <c r="DB96" s="872"/>
      <c r="DC96" s="873"/>
      <c r="DD96" s="873"/>
      <c r="DE96" s="873"/>
      <c r="DF96" s="874"/>
      <c r="DG96" s="872"/>
      <c r="DH96" s="873"/>
      <c r="DI96" s="873"/>
      <c r="DJ96" s="873"/>
      <c r="DK96" s="874"/>
      <c r="DL96" s="872"/>
      <c r="DM96" s="873"/>
      <c r="DN96" s="873"/>
      <c r="DO96" s="873"/>
      <c r="DP96" s="874"/>
      <c r="DQ96" s="872"/>
      <c r="DR96" s="873"/>
      <c r="DS96" s="873"/>
      <c r="DT96" s="873"/>
      <c r="DU96" s="874"/>
      <c r="DV96" s="869"/>
      <c r="DW96" s="870"/>
      <c r="DX96" s="870"/>
      <c r="DY96" s="870"/>
      <c r="DZ96" s="871"/>
      <c r="EA96" s="215"/>
    </row>
    <row r="97" spans="1:131" ht="26.25" hidden="1" customHeight="1" x14ac:dyDescent="0.15">
      <c r="A97" s="230"/>
      <c r="B97" s="231"/>
      <c r="C97" s="231"/>
      <c r="D97" s="231"/>
      <c r="E97" s="231"/>
      <c r="F97" s="231"/>
      <c r="G97" s="231"/>
      <c r="H97" s="231"/>
      <c r="I97" s="231"/>
      <c r="J97" s="231"/>
      <c r="K97" s="231"/>
      <c r="L97" s="231"/>
      <c r="M97" s="231"/>
      <c r="N97" s="231"/>
      <c r="O97" s="231"/>
      <c r="P97" s="231"/>
      <c r="Q97" s="232"/>
      <c r="R97" s="232"/>
      <c r="S97" s="232"/>
      <c r="T97" s="232"/>
      <c r="U97" s="232"/>
      <c r="V97" s="232"/>
      <c r="W97" s="232"/>
      <c r="X97" s="232"/>
      <c r="Y97" s="232"/>
      <c r="Z97" s="232"/>
      <c r="AA97" s="232"/>
      <c r="AB97" s="232"/>
      <c r="AC97" s="232"/>
      <c r="AD97" s="232"/>
      <c r="AE97" s="232"/>
      <c r="AF97" s="232"/>
      <c r="AG97" s="232"/>
      <c r="AH97" s="232"/>
      <c r="AI97" s="232"/>
      <c r="AJ97" s="232"/>
      <c r="AK97" s="232"/>
      <c r="AL97" s="232"/>
      <c r="AM97" s="232"/>
      <c r="AN97" s="232"/>
      <c r="AO97" s="232"/>
      <c r="AP97" s="232"/>
      <c r="AQ97" s="232"/>
      <c r="AR97" s="232"/>
      <c r="AS97" s="232"/>
      <c r="AT97" s="232"/>
      <c r="AU97" s="232"/>
      <c r="AV97" s="232"/>
      <c r="AW97" s="232"/>
      <c r="AX97" s="232"/>
      <c r="AY97" s="232"/>
      <c r="AZ97" s="233"/>
      <c r="BA97" s="233"/>
      <c r="BB97" s="233"/>
      <c r="BC97" s="233"/>
      <c r="BD97" s="233"/>
      <c r="BE97" s="226"/>
      <c r="BF97" s="226"/>
      <c r="BG97" s="226"/>
      <c r="BH97" s="226"/>
      <c r="BI97" s="226"/>
      <c r="BJ97" s="226"/>
      <c r="BK97" s="226"/>
      <c r="BL97" s="226"/>
      <c r="BM97" s="226"/>
      <c r="BN97" s="226"/>
      <c r="BO97" s="226"/>
      <c r="BP97" s="226"/>
      <c r="BQ97" s="223">
        <v>91</v>
      </c>
      <c r="BR97" s="228"/>
      <c r="BS97" s="869"/>
      <c r="BT97" s="870"/>
      <c r="BU97" s="870"/>
      <c r="BV97" s="870"/>
      <c r="BW97" s="870"/>
      <c r="BX97" s="870"/>
      <c r="BY97" s="870"/>
      <c r="BZ97" s="870"/>
      <c r="CA97" s="870"/>
      <c r="CB97" s="870"/>
      <c r="CC97" s="870"/>
      <c r="CD97" s="870"/>
      <c r="CE97" s="870"/>
      <c r="CF97" s="870"/>
      <c r="CG97" s="875"/>
      <c r="CH97" s="872"/>
      <c r="CI97" s="873"/>
      <c r="CJ97" s="873"/>
      <c r="CK97" s="873"/>
      <c r="CL97" s="874"/>
      <c r="CM97" s="872"/>
      <c r="CN97" s="873"/>
      <c r="CO97" s="873"/>
      <c r="CP97" s="873"/>
      <c r="CQ97" s="874"/>
      <c r="CR97" s="872"/>
      <c r="CS97" s="873"/>
      <c r="CT97" s="873"/>
      <c r="CU97" s="873"/>
      <c r="CV97" s="874"/>
      <c r="CW97" s="872"/>
      <c r="CX97" s="873"/>
      <c r="CY97" s="873"/>
      <c r="CZ97" s="873"/>
      <c r="DA97" s="874"/>
      <c r="DB97" s="872"/>
      <c r="DC97" s="873"/>
      <c r="DD97" s="873"/>
      <c r="DE97" s="873"/>
      <c r="DF97" s="874"/>
      <c r="DG97" s="872"/>
      <c r="DH97" s="873"/>
      <c r="DI97" s="873"/>
      <c r="DJ97" s="873"/>
      <c r="DK97" s="874"/>
      <c r="DL97" s="872"/>
      <c r="DM97" s="873"/>
      <c r="DN97" s="873"/>
      <c r="DO97" s="873"/>
      <c r="DP97" s="874"/>
      <c r="DQ97" s="872"/>
      <c r="DR97" s="873"/>
      <c r="DS97" s="873"/>
      <c r="DT97" s="873"/>
      <c r="DU97" s="874"/>
      <c r="DV97" s="869"/>
      <c r="DW97" s="870"/>
      <c r="DX97" s="870"/>
      <c r="DY97" s="870"/>
      <c r="DZ97" s="871"/>
      <c r="EA97" s="215"/>
    </row>
    <row r="98" spans="1:131" ht="26.25" hidden="1" customHeight="1" x14ac:dyDescent="0.15">
      <c r="A98" s="230"/>
      <c r="B98" s="231"/>
      <c r="C98" s="231"/>
      <c r="D98" s="231"/>
      <c r="E98" s="231"/>
      <c r="F98" s="231"/>
      <c r="G98" s="231"/>
      <c r="H98" s="231"/>
      <c r="I98" s="231"/>
      <c r="J98" s="231"/>
      <c r="K98" s="231"/>
      <c r="L98" s="231"/>
      <c r="M98" s="231"/>
      <c r="N98" s="231"/>
      <c r="O98" s="231"/>
      <c r="P98" s="231"/>
      <c r="Q98" s="232"/>
      <c r="R98" s="232"/>
      <c r="S98" s="232"/>
      <c r="T98" s="232"/>
      <c r="U98" s="232"/>
      <c r="V98" s="232"/>
      <c r="W98" s="232"/>
      <c r="X98" s="232"/>
      <c r="Y98" s="232"/>
      <c r="Z98" s="232"/>
      <c r="AA98" s="232"/>
      <c r="AB98" s="232"/>
      <c r="AC98" s="232"/>
      <c r="AD98" s="232"/>
      <c r="AE98" s="232"/>
      <c r="AF98" s="232"/>
      <c r="AG98" s="232"/>
      <c r="AH98" s="232"/>
      <c r="AI98" s="232"/>
      <c r="AJ98" s="232"/>
      <c r="AK98" s="232"/>
      <c r="AL98" s="232"/>
      <c r="AM98" s="232"/>
      <c r="AN98" s="232"/>
      <c r="AO98" s="232"/>
      <c r="AP98" s="232"/>
      <c r="AQ98" s="232"/>
      <c r="AR98" s="232"/>
      <c r="AS98" s="232"/>
      <c r="AT98" s="232"/>
      <c r="AU98" s="232"/>
      <c r="AV98" s="232"/>
      <c r="AW98" s="232"/>
      <c r="AX98" s="232"/>
      <c r="AY98" s="232"/>
      <c r="AZ98" s="233"/>
      <c r="BA98" s="233"/>
      <c r="BB98" s="233"/>
      <c r="BC98" s="233"/>
      <c r="BD98" s="233"/>
      <c r="BE98" s="226"/>
      <c r="BF98" s="226"/>
      <c r="BG98" s="226"/>
      <c r="BH98" s="226"/>
      <c r="BI98" s="226"/>
      <c r="BJ98" s="226"/>
      <c r="BK98" s="226"/>
      <c r="BL98" s="226"/>
      <c r="BM98" s="226"/>
      <c r="BN98" s="226"/>
      <c r="BO98" s="226"/>
      <c r="BP98" s="226"/>
      <c r="BQ98" s="223">
        <v>92</v>
      </c>
      <c r="BR98" s="228"/>
      <c r="BS98" s="869"/>
      <c r="BT98" s="870"/>
      <c r="BU98" s="870"/>
      <c r="BV98" s="870"/>
      <c r="BW98" s="870"/>
      <c r="BX98" s="870"/>
      <c r="BY98" s="870"/>
      <c r="BZ98" s="870"/>
      <c r="CA98" s="870"/>
      <c r="CB98" s="870"/>
      <c r="CC98" s="870"/>
      <c r="CD98" s="870"/>
      <c r="CE98" s="870"/>
      <c r="CF98" s="870"/>
      <c r="CG98" s="875"/>
      <c r="CH98" s="872"/>
      <c r="CI98" s="873"/>
      <c r="CJ98" s="873"/>
      <c r="CK98" s="873"/>
      <c r="CL98" s="874"/>
      <c r="CM98" s="872"/>
      <c r="CN98" s="873"/>
      <c r="CO98" s="873"/>
      <c r="CP98" s="873"/>
      <c r="CQ98" s="874"/>
      <c r="CR98" s="872"/>
      <c r="CS98" s="873"/>
      <c r="CT98" s="873"/>
      <c r="CU98" s="873"/>
      <c r="CV98" s="874"/>
      <c r="CW98" s="872"/>
      <c r="CX98" s="873"/>
      <c r="CY98" s="873"/>
      <c r="CZ98" s="873"/>
      <c r="DA98" s="874"/>
      <c r="DB98" s="872"/>
      <c r="DC98" s="873"/>
      <c r="DD98" s="873"/>
      <c r="DE98" s="873"/>
      <c r="DF98" s="874"/>
      <c r="DG98" s="872"/>
      <c r="DH98" s="873"/>
      <c r="DI98" s="873"/>
      <c r="DJ98" s="873"/>
      <c r="DK98" s="874"/>
      <c r="DL98" s="872"/>
      <c r="DM98" s="873"/>
      <c r="DN98" s="873"/>
      <c r="DO98" s="873"/>
      <c r="DP98" s="874"/>
      <c r="DQ98" s="872"/>
      <c r="DR98" s="873"/>
      <c r="DS98" s="873"/>
      <c r="DT98" s="873"/>
      <c r="DU98" s="874"/>
      <c r="DV98" s="869"/>
      <c r="DW98" s="870"/>
      <c r="DX98" s="870"/>
      <c r="DY98" s="870"/>
      <c r="DZ98" s="871"/>
      <c r="EA98" s="215"/>
    </row>
    <row r="99" spans="1:131" ht="26.25" hidden="1" customHeight="1" x14ac:dyDescent="0.15">
      <c r="A99" s="230"/>
      <c r="B99" s="231"/>
      <c r="C99" s="231"/>
      <c r="D99" s="231"/>
      <c r="E99" s="231"/>
      <c r="F99" s="231"/>
      <c r="G99" s="231"/>
      <c r="H99" s="231"/>
      <c r="I99" s="231"/>
      <c r="J99" s="231"/>
      <c r="K99" s="231"/>
      <c r="L99" s="231"/>
      <c r="M99" s="231"/>
      <c r="N99" s="231"/>
      <c r="O99" s="231"/>
      <c r="P99" s="231"/>
      <c r="Q99" s="232"/>
      <c r="R99" s="232"/>
      <c r="S99" s="232"/>
      <c r="T99" s="232"/>
      <c r="U99" s="232"/>
      <c r="V99" s="232"/>
      <c r="W99" s="232"/>
      <c r="X99" s="232"/>
      <c r="Y99" s="232"/>
      <c r="Z99" s="232"/>
      <c r="AA99" s="232"/>
      <c r="AB99" s="232"/>
      <c r="AC99" s="232"/>
      <c r="AD99" s="232"/>
      <c r="AE99" s="232"/>
      <c r="AF99" s="232"/>
      <c r="AG99" s="232"/>
      <c r="AH99" s="232"/>
      <c r="AI99" s="232"/>
      <c r="AJ99" s="232"/>
      <c r="AK99" s="232"/>
      <c r="AL99" s="232"/>
      <c r="AM99" s="232"/>
      <c r="AN99" s="232"/>
      <c r="AO99" s="232"/>
      <c r="AP99" s="232"/>
      <c r="AQ99" s="232"/>
      <c r="AR99" s="232"/>
      <c r="AS99" s="232"/>
      <c r="AT99" s="232"/>
      <c r="AU99" s="232"/>
      <c r="AV99" s="232"/>
      <c r="AW99" s="232"/>
      <c r="AX99" s="232"/>
      <c r="AY99" s="232"/>
      <c r="AZ99" s="233"/>
      <c r="BA99" s="233"/>
      <c r="BB99" s="233"/>
      <c r="BC99" s="233"/>
      <c r="BD99" s="233"/>
      <c r="BE99" s="226"/>
      <c r="BF99" s="226"/>
      <c r="BG99" s="226"/>
      <c r="BH99" s="226"/>
      <c r="BI99" s="226"/>
      <c r="BJ99" s="226"/>
      <c r="BK99" s="226"/>
      <c r="BL99" s="226"/>
      <c r="BM99" s="226"/>
      <c r="BN99" s="226"/>
      <c r="BO99" s="226"/>
      <c r="BP99" s="226"/>
      <c r="BQ99" s="223">
        <v>93</v>
      </c>
      <c r="BR99" s="228"/>
      <c r="BS99" s="869"/>
      <c r="BT99" s="870"/>
      <c r="BU99" s="870"/>
      <c r="BV99" s="870"/>
      <c r="BW99" s="870"/>
      <c r="BX99" s="870"/>
      <c r="BY99" s="870"/>
      <c r="BZ99" s="870"/>
      <c r="CA99" s="870"/>
      <c r="CB99" s="870"/>
      <c r="CC99" s="870"/>
      <c r="CD99" s="870"/>
      <c r="CE99" s="870"/>
      <c r="CF99" s="870"/>
      <c r="CG99" s="875"/>
      <c r="CH99" s="872"/>
      <c r="CI99" s="873"/>
      <c r="CJ99" s="873"/>
      <c r="CK99" s="873"/>
      <c r="CL99" s="874"/>
      <c r="CM99" s="872"/>
      <c r="CN99" s="873"/>
      <c r="CO99" s="873"/>
      <c r="CP99" s="873"/>
      <c r="CQ99" s="874"/>
      <c r="CR99" s="872"/>
      <c r="CS99" s="873"/>
      <c r="CT99" s="873"/>
      <c r="CU99" s="873"/>
      <c r="CV99" s="874"/>
      <c r="CW99" s="872"/>
      <c r="CX99" s="873"/>
      <c r="CY99" s="873"/>
      <c r="CZ99" s="873"/>
      <c r="DA99" s="874"/>
      <c r="DB99" s="872"/>
      <c r="DC99" s="873"/>
      <c r="DD99" s="873"/>
      <c r="DE99" s="873"/>
      <c r="DF99" s="874"/>
      <c r="DG99" s="872"/>
      <c r="DH99" s="873"/>
      <c r="DI99" s="873"/>
      <c r="DJ99" s="873"/>
      <c r="DK99" s="874"/>
      <c r="DL99" s="872"/>
      <c r="DM99" s="873"/>
      <c r="DN99" s="873"/>
      <c r="DO99" s="873"/>
      <c r="DP99" s="874"/>
      <c r="DQ99" s="872"/>
      <c r="DR99" s="873"/>
      <c r="DS99" s="873"/>
      <c r="DT99" s="873"/>
      <c r="DU99" s="874"/>
      <c r="DV99" s="869"/>
      <c r="DW99" s="870"/>
      <c r="DX99" s="870"/>
      <c r="DY99" s="870"/>
      <c r="DZ99" s="871"/>
      <c r="EA99" s="215"/>
    </row>
    <row r="100" spans="1:131" ht="26.25" hidden="1" customHeight="1" x14ac:dyDescent="0.15">
      <c r="A100" s="230"/>
      <c r="B100" s="231"/>
      <c r="C100" s="231"/>
      <c r="D100" s="231"/>
      <c r="E100" s="231"/>
      <c r="F100" s="231"/>
      <c r="G100" s="231"/>
      <c r="H100" s="231"/>
      <c r="I100" s="231"/>
      <c r="J100" s="231"/>
      <c r="K100" s="231"/>
      <c r="L100" s="231"/>
      <c r="M100" s="231"/>
      <c r="N100" s="231"/>
      <c r="O100" s="231"/>
      <c r="P100" s="231"/>
      <c r="Q100" s="232"/>
      <c r="R100" s="232"/>
      <c r="S100" s="232"/>
      <c r="T100" s="232"/>
      <c r="U100" s="232"/>
      <c r="V100" s="232"/>
      <c r="W100" s="232"/>
      <c r="X100" s="232"/>
      <c r="Y100" s="232"/>
      <c r="Z100" s="232"/>
      <c r="AA100" s="232"/>
      <c r="AB100" s="232"/>
      <c r="AC100" s="232"/>
      <c r="AD100" s="232"/>
      <c r="AE100" s="232"/>
      <c r="AF100" s="232"/>
      <c r="AG100" s="232"/>
      <c r="AH100" s="232"/>
      <c r="AI100" s="232"/>
      <c r="AJ100" s="232"/>
      <c r="AK100" s="232"/>
      <c r="AL100" s="232"/>
      <c r="AM100" s="232"/>
      <c r="AN100" s="232"/>
      <c r="AO100" s="232"/>
      <c r="AP100" s="232"/>
      <c r="AQ100" s="232"/>
      <c r="AR100" s="232"/>
      <c r="AS100" s="232"/>
      <c r="AT100" s="232"/>
      <c r="AU100" s="232"/>
      <c r="AV100" s="232"/>
      <c r="AW100" s="232"/>
      <c r="AX100" s="232"/>
      <c r="AY100" s="232"/>
      <c r="AZ100" s="233"/>
      <c r="BA100" s="233"/>
      <c r="BB100" s="233"/>
      <c r="BC100" s="233"/>
      <c r="BD100" s="233"/>
      <c r="BE100" s="226"/>
      <c r="BF100" s="226"/>
      <c r="BG100" s="226"/>
      <c r="BH100" s="226"/>
      <c r="BI100" s="226"/>
      <c r="BJ100" s="226"/>
      <c r="BK100" s="226"/>
      <c r="BL100" s="226"/>
      <c r="BM100" s="226"/>
      <c r="BN100" s="226"/>
      <c r="BO100" s="226"/>
      <c r="BP100" s="226"/>
      <c r="BQ100" s="223">
        <v>94</v>
      </c>
      <c r="BR100" s="228"/>
      <c r="BS100" s="869"/>
      <c r="BT100" s="870"/>
      <c r="BU100" s="870"/>
      <c r="BV100" s="870"/>
      <c r="BW100" s="870"/>
      <c r="BX100" s="870"/>
      <c r="BY100" s="870"/>
      <c r="BZ100" s="870"/>
      <c r="CA100" s="870"/>
      <c r="CB100" s="870"/>
      <c r="CC100" s="870"/>
      <c r="CD100" s="870"/>
      <c r="CE100" s="870"/>
      <c r="CF100" s="870"/>
      <c r="CG100" s="875"/>
      <c r="CH100" s="872"/>
      <c r="CI100" s="873"/>
      <c r="CJ100" s="873"/>
      <c r="CK100" s="873"/>
      <c r="CL100" s="874"/>
      <c r="CM100" s="872"/>
      <c r="CN100" s="873"/>
      <c r="CO100" s="873"/>
      <c r="CP100" s="873"/>
      <c r="CQ100" s="874"/>
      <c r="CR100" s="872"/>
      <c r="CS100" s="873"/>
      <c r="CT100" s="873"/>
      <c r="CU100" s="873"/>
      <c r="CV100" s="874"/>
      <c r="CW100" s="872"/>
      <c r="CX100" s="873"/>
      <c r="CY100" s="873"/>
      <c r="CZ100" s="873"/>
      <c r="DA100" s="874"/>
      <c r="DB100" s="872"/>
      <c r="DC100" s="873"/>
      <c r="DD100" s="873"/>
      <c r="DE100" s="873"/>
      <c r="DF100" s="874"/>
      <c r="DG100" s="872"/>
      <c r="DH100" s="873"/>
      <c r="DI100" s="873"/>
      <c r="DJ100" s="873"/>
      <c r="DK100" s="874"/>
      <c r="DL100" s="872"/>
      <c r="DM100" s="873"/>
      <c r="DN100" s="873"/>
      <c r="DO100" s="873"/>
      <c r="DP100" s="874"/>
      <c r="DQ100" s="872"/>
      <c r="DR100" s="873"/>
      <c r="DS100" s="873"/>
      <c r="DT100" s="873"/>
      <c r="DU100" s="874"/>
      <c r="DV100" s="869"/>
      <c r="DW100" s="870"/>
      <c r="DX100" s="870"/>
      <c r="DY100" s="870"/>
      <c r="DZ100" s="871"/>
      <c r="EA100" s="215"/>
    </row>
    <row r="101" spans="1:131" ht="26.25" hidden="1" customHeight="1" x14ac:dyDescent="0.15">
      <c r="A101" s="230"/>
      <c r="B101" s="231"/>
      <c r="C101" s="231"/>
      <c r="D101" s="231"/>
      <c r="E101" s="231"/>
      <c r="F101" s="231"/>
      <c r="G101" s="231"/>
      <c r="H101" s="231"/>
      <c r="I101" s="231"/>
      <c r="J101" s="231"/>
      <c r="K101" s="231"/>
      <c r="L101" s="231"/>
      <c r="M101" s="231"/>
      <c r="N101" s="231"/>
      <c r="O101" s="231"/>
      <c r="P101" s="231"/>
      <c r="Q101" s="232"/>
      <c r="R101" s="232"/>
      <c r="S101" s="232"/>
      <c r="T101" s="232"/>
      <c r="U101" s="232"/>
      <c r="V101" s="232"/>
      <c r="W101" s="232"/>
      <c r="X101" s="232"/>
      <c r="Y101" s="232"/>
      <c r="Z101" s="232"/>
      <c r="AA101" s="232"/>
      <c r="AB101" s="232"/>
      <c r="AC101" s="232"/>
      <c r="AD101" s="232"/>
      <c r="AE101" s="232"/>
      <c r="AF101" s="232"/>
      <c r="AG101" s="232"/>
      <c r="AH101" s="232"/>
      <c r="AI101" s="232"/>
      <c r="AJ101" s="232"/>
      <c r="AK101" s="232"/>
      <c r="AL101" s="232"/>
      <c r="AM101" s="232"/>
      <c r="AN101" s="232"/>
      <c r="AO101" s="232"/>
      <c r="AP101" s="232"/>
      <c r="AQ101" s="232"/>
      <c r="AR101" s="232"/>
      <c r="AS101" s="232"/>
      <c r="AT101" s="232"/>
      <c r="AU101" s="232"/>
      <c r="AV101" s="232"/>
      <c r="AW101" s="232"/>
      <c r="AX101" s="232"/>
      <c r="AY101" s="232"/>
      <c r="AZ101" s="233"/>
      <c r="BA101" s="233"/>
      <c r="BB101" s="233"/>
      <c r="BC101" s="233"/>
      <c r="BD101" s="233"/>
      <c r="BE101" s="226"/>
      <c r="BF101" s="226"/>
      <c r="BG101" s="226"/>
      <c r="BH101" s="226"/>
      <c r="BI101" s="226"/>
      <c r="BJ101" s="226"/>
      <c r="BK101" s="226"/>
      <c r="BL101" s="226"/>
      <c r="BM101" s="226"/>
      <c r="BN101" s="226"/>
      <c r="BO101" s="226"/>
      <c r="BP101" s="226"/>
      <c r="BQ101" s="223">
        <v>95</v>
      </c>
      <c r="BR101" s="228"/>
      <c r="BS101" s="869"/>
      <c r="BT101" s="870"/>
      <c r="BU101" s="870"/>
      <c r="BV101" s="870"/>
      <c r="BW101" s="870"/>
      <c r="BX101" s="870"/>
      <c r="BY101" s="870"/>
      <c r="BZ101" s="870"/>
      <c r="CA101" s="870"/>
      <c r="CB101" s="870"/>
      <c r="CC101" s="870"/>
      <c r="CD101" s="870"/>
      <c r="CE101" s="870"/>
      <c r="CF101" s="870"/>
      <c r="CG101" s="875"/>
      <c r="CH101" s="872"/>
      <c r="CI101" s="873"/>
      <c r="CJ101" s="873"/>
      <c r="CK101" s="873"/>
      <c r="CL101" s="874"/>
      <c r="CM101" s="872"/>
      <c r="CN101" s="873"/>
      <c r="CO101" s="873"/>
      <c r="CP101" s="873"/>
      <c r="CQ101" s="874"/>
      <c r="CR101" s="872"/>
      <c r="CS101" s="873"/>
      <c r="CT101" s="873"/>
      <c r="CU101" s="873"/>
      <c r="CV101" s="874"/>
      <c r="CW101" s="872"/>
      <c r="CX101" s="873"/>
      <c r="CY101" s="873"/>
      <c r="CZ101" s="873"/>
      <c r="DA101" s="874"/>
      <c r="DB101" s="872"/>
      <c r="DC101" s="873"/>
      <c r="DD101" s="873"/>
      <c r="DE101" s="873"/>
      <c r="DF101" s="874"/>
      <c r="DG101" s="872"/>
      <c r="DH101" s="873"/>
      <c r="DI101" s="873"/>
      <c r="DJ101" s="873"/>
      <c r="DK101" s="874"/>
      <c r="DL101" s="872"/>
      <c r="DM101" s="873"/>
      <c r="DN101" s="873"/>
      <c r="DO101" s="873"/>
      <c r="DP101" s="874"/>
      <c r="DQ101" s="872"/>
      <c r="DR101" s="873"/>
      <c r="DS101" s="873"/>
      <c r="DT101" s="873"/>
      <c r="DU101" s="874"/>
      <c r="DV101" s="869"/>
      <c r="DW101" s="870"/>
      <c r="DX101" s="870"/>
      <c r="DY101" s="870"/>
      <c r="DZ101" s="871"/>
      <c r="EA101" s="215"/>
    </row>
    <row r="102" spans="1:131" ht="26.25" customHeight="1" thickBot="1" x14ac:dyDescent="0.2">
      <c r="A102" s="230"/>
      <c r="B102" s="231"/>
      <c r="C102" s="231"/>
      <c r="D102" s="231"/>
      <c r="E102" s="231"/>
      <c r="F102" s="231"/>
      <c r="G102" s="231"/>
      <c r="H102" s="231"/>
      <c r="I102" s="231"/>
      <c r="J102" s="231"/>
      <c r="K102" s="231"/>
      <c r="L102" s="231"/>
      <c r="M102" s="231"/>
      <c r="N102" s="231"/>
      <c r="O102" s="231"/>
      <c r="P102" s="231"/>
      <c r="Q102" s="232"/>
      <c r="R102" s="232"/>
      <c r="S102" s="232"/>
      <c r="T102" s="232"/>
      <c r="U102" s="232"/>
      <c r="V102" s="232"/>
      <c r="W102" s="232"/>
      <c r="X102" s="232"/>
      <c r="Y102" s="232"/>
      <c r="Z102" s="232"/>
      <c r="AA102" s="232"/>
      <c r="AB102" s="232"/>
      <c r="AC102" s="232"/>
      <c r="AD102" s="232"/>
      <c r="AE102" s="232"/>
      <c r="AF102" s="232"/>
      <c r="AG102" s="232"/>
      <c r="AH102" s="232"/>
      <c r="AI102" s="232"/>
      <c r="AJ102" s="232"/>
      <c r="AK102" s="232"/>
      <c r="AL102" s="232"/>
      <c r="AM102" s="232"/>
      <c r="AN102" s="232"/>
      <c r="AO102" s="232"/>
      <c r="AP102" s="232"/>
      <c r="AQ102" s="232"/>
      <c r="AR102" s="232"/>
      <c r="AS102" s="232"/>
      <c r="AT102" s="232"/>
      <c r="AU102" s="232"/>
      <c r="AV102" s="232"/>
      <c r="AW102" s="232"/>
      <c r="AX102" s="232"/>
      <c r="AY102" s="232"/>
      <c r="AZ102" s="233"/>
      <c r="BA102" s="233"/>
      <c r="BB102" s="233"/>
      <c r="BC102" s="233"/>
      <c r="BD102" s="233"/>
      <c r="BE102" s="226"/>
      <c r="BF102" s="226"/>
      <c r="BG102" s="226"/>
      <c r="BH102" s="226"/>
      <c r="BI102" s="226"/>
      <c r="BJ102" s="226"/>
      <c r="BK102" s="226"/>
      <c r="BL102" s="226"/>
      <c r="BM102" s="226"/>
      <c r="BN102" s="226"/>
      <c r="BO102" s="226"/>
      <c r="BP102" s="226"/>
      <c r="BQ102" s="225" t="s">
        <v>402</v>
      </c>
      <c r="BR102" s="799" t="s">
        <v>436</v>
      </c>
      <c r="BS102" s="800"/>
      <c r="BT102" s="800"/>
      <c r="BU102" s="800"/>
      <c r="BV102" s="800"/>
      <c r="BW102" s="800"/>
      <c r="BX102" s="800"/>
      <c r="BY102" s="800"/>
      <c r="BZ102" s="800"/>
      <c r="CA102" s="800"/>
      <c r="CB102" s="800"/>
      <c r="CC102" s="800"/>
      <c r="CD102" s="800"/>
      <c r="CE102" s="800"/>
      <c r="CF102" s="800"/>
      <c r="CG102" s="801"/>
      <c r="CH102" s="897"/>
      <c r="CI102" s="898"/>
      <c r="CJ102" s="898"/>
      <c r="CK102" s="898"/>
      <c r="CL102" s="899"/>
      <c r="CM102" s="897"/>
      <c r="CN102" s="898"/>
      <c r="CO102" s="898"/>
      <c r="CP102" s="898"/>
      <c r="CQ102" s="899"/>
      <c r="CR102" s="900"/>
      <c r="CS102" s="862"/>
      <c r="CT102" s="862"/>
      <c r="CU102" s="862"/>
      <c r="CV102" s="901"/>
      <c r="CW102" s="900"/>
      <c r="CX102" s="862"/>
      <c r="CY102" s="862"/>
      <c r="CZ102" s="862"/>
      <c r="DA102" s="901"/>
      <c r="DB102" s="900"/>
      <c r="DC102" s="862"/>
      <c r="DD102" s="862"/>
      <c r="DE102" s="862"/>
      <c r="DF102" s="901"/>
      <c r="DG102" s="900"/>
      <c r="DH102" s="862"/>
      <c r="DI102" s="862"/>
      <c r="DJ102" s="862"/>
      <c r="DK102" s="901"/>
      <c r="DL102" s="900"/>
      <c r="DM102" s="862"/>
      <c r="DN102" s="862"/>
      <c r="DO102" s="862"/>
      <c r="DP102" s="901"/>
      <c r="DQ102" s="900"/>
      <c r="DR102" s="862"/>
      <c r="DS102" s="862"/>
      <c r="DT102" s="862"/>
      <c r="DU102" s="901"/>
      <c r="DV102" s="799"/>
      <c r="DW102" s="800"/>
      <c r="DX102" s="800"/>
      <c r="DY102" s="800"/>
      <c r="DZ102" s="924"/>
      <c r="EA102" s="215"/>
    </row>
    <row r="103" spans="1:131" ht="26.25" customHeight="1" x14ac:dyDescent="0.15">
      <c r="A103" s="230"/>
      <c r="B103" s="231"/>
      <c r="C103" s="231"/>
      <c r="D103" s="231"/>
      <c r="E103" s="231"/>
      <c r="F103" s="231"/>
      <c r="G103" s="231"/>
      <c r="H103" s="231"/>
      <c r="I103" s="231"/>
      <c r="J103" s="231"/>
      <c r="K103" s="231"/>
      <c r="L103" s="231"/>
      <c r="M103" s="231"/>
      <c r="N103" s="231"/>
      <c r="O103" s="231"/>
      <c r="P103" s="231"/>
      <c r="Q103" s="232"/>
      <c r="R103" s="232"/>
      <c r="S103" s="232"/>
      <c r="T103" s="232"/>
      <c r="U103" s="232"/>
      <c r="V103" s="232"/>
      <c r="W103" s="232"/>
      <c r="X103" s="232"/>
      <c r="Y103" s="232"/>
      <c r="Z103" s="232"/>
      <c r="AA103" s="232"/>
      <c r="AB103" s="232"/>
      <c r="AC103" s="232"/>
      <c r="AD103" s="232"/>
      <c r="AE103" s="232"/>
      <c r="AF103" s="232"/>
      <c r="AG103" s="232"/>
      <c r="AH103" s="232"/>
      <c r="AI103" s="232"/>
      <c r="AJ103" s="232"/>
      <c r="AK103" s="232"/>
      <c r="AL103" s="232"/>
      <c r="AM103" s="232"/>
      <c r="AN103" s="232"/>
      <c r="AO103" s="232"/>
      <c r="AP103" s="232"/>
      <c r="AQ103" s="232"/>
      <c r="AR103" s="232"/>
      <c r="AS103" s="232"/>
      <c r="AT103" s="232"/>
      <c r="AU103" s="232"/>
      <c r="AV103" s="232"/>
      <c r="AW103" s="232"/>
      <c r="AX103" s="232"/>
      <c r="AY103" s="232"/>
      <c r="AZ103" s="233"/>
      <c r="BA103" s="233"/>
      <c r="BB103" s="233"/>
      <c r="BC103" s="233"/>
      <c r="BD103" s="233"/>
      <c r="BE103" s="226"/>
      <c r="BF103" s="226"/>
      <c r="BG103" s="226"/>
      <c r="BH103" s="226"/>
      <c r="BI103" s="226"/>
      <c r="BJ103" s="226"/>
      <c r="BK103" s="226"/>
      <c r="BL103" s="226"/>
      <c r="BM103" s="226"/>
      <c r="BN103" s="226"/>
      <c r="BO103" s="226"/>
      <c r="BP103" s="226"/>
      <c r="BQ103" s="925" t="s">
        <v>437</v>
      </c>
      <c r="BR103" s="925"/>
      <c r="BS103" s="925"/>
      <c r="BT103" s="925"/>
      <c r="BU103" s="925"/>
      <c r="BV103" s="925"/>
      <c r="BW103" s="925"/>
      <c r="BX103" s="925"/>
      <c r="BY103" s="925"/>
      <c r="BZ103" s="925"/>
      <c r="CA103" s="925"/>
      <c r="CB103" s="925"/>
      <c r="CC103" s="925"/>
      <c r="CD103" s="925"/>
      <c r="CE103" s="925"/>
      <c r="CF103" s="925"/>
      <c r="CG103" s="925"/>
      <c r="CH103" s="925"/>
      <c r="CI103" s="925"/>
      <c r="CJ103" s="925"/>
      <c r="CK103" s="925"/>
      <c r="CL103" s="925"/>
      <c r="CM103" s="925"/>
      <c r="CN103" s="925"/>
      <c r="CO103" s="925"/>
      <c r="CP103" s="925"/>
      <c r="CQ103" s="925"/>
      <c r="CR103" s="925"/>
      <c r="CS103" s="925"/>
      <c r="CT103" s="925"/>
      <c r="CU103" s="925"/>
      <c r="CV103" s="925"/>
      <c r="CW103" s="925"/>
      <c r="CX103" s="925"/>
      <c r="CY103" s="925"/>
      <c r="CZ103" s="925"/>
      <c r="DA103" s="925"/>
      <c r="DB103" s="925"/>
      <c r="DC103" s="925"/>
      <c r="DD103" s="925"/>
      <c r="DE103" s="925"/>
      <c r="DF103" s="925"/>
      <c r="DG103" s="925"/>
      <c r="DH103" s="925"/>
      <c r="DI103" s="925"/>
      <c r="DJ103" s="925"/>
      <c r="DK103" s="925"/>
      <c r="DL103" s="925"/>
      <c r="DM103" s="925"/>
      <c r="DN103" s="925"/>
      <c r="DO103" s="925"/>
      <c r="DP103" s="925"/>
      <c r="DQ103" s="925"/>
      <c r="DR103" s="925"/>
      <c r="DS103" s="925"/>
      <c r="DT103" s="925"/>
      <c r="DU103" s="925"/>
      <c r="DV103" s="925"/>
      <c r="DW103" s="925"/>
      <c r="DX103" s="925"/>
      <c r="DY103" s="925"/>
      <c r="DZ103" s="925"/>
      <c r="EA103" s="215"/>
    </row>
    <row r="104" spans="1:131" ht="26.25" customHeight="1" x14ac:dyDescent="0.15">
      <c r="A104" s="230"/>
      <c r="B104" s="231"/>
      <c r="C104" s="231"/>
      <c r="D104" s="231"/>
      <c r="E104" s="231"/>
      <c r="F104" s="231"/>
      <c r="G104" s="231"/>
      <c r="H104" s="231"/>
      <c r="I104" s="231"/>
      <c r="J104" s="231"/>
      <c r="K104" s="231"/>
      <c r="L104" s="231"/>
      <c r="M104" s="231"/>
      <c r="N104" s="231"/>
      <c r="O104" s="231"/>
      <c r="P104" s="231"/>
      <c r="Q104" s="232"/>
      <c r="R104" s="232"/>
      <c r="S104" s="232"/>
      <c r="T104" s="232"/>
      <c r="U104" s="232"/>
      <c r="V104" s="232"/>
      <c r="W104" s="232"/>
      <c r="X104" s="232"/>
      <c r="Y104" s="232"/>
      <c r="Z104" s="232"/>
      <c r="AA104" s="232"/>
      <c r="AB104" s="232"/>
      <c r="AC104" s="232"/>
      <c r="AD104" s="232"/>
      <c r="AE104" s="232"/>
      <c r="AF104" s="232"/>
      <c r="AG104" s="232"/>
      <c r="AH104" s="232"/>
      <c r="AI104" s="232"/>
      <c r="AJ104" s="232"/>
      <c r="AK104" s="232"/>
      <c r="AL104" s="232"/>
      <c r="AM104" s="232"/>
      <c r="AN104" s="232"/>
      <c r="AO104" s="232"/>
      <c r="AP104" s="232"/>
      <c r="AQ104" s="232"/>
      <c r="AR104" s="232"/>
      <c r="AS104" s="232"/>
      <c r="AT104" s="232"/>
      <c r="AU104" s="232"/>
      <c r="AV104" s="232"/>
      <c r="AW104" s="232"/>
      <c r="AX104" s="232"/>
      <c r="AY104" s="232"/>
      <c r="AZ104" s="233"/>
      <c r="BA104" s="233"/>
      <c r="BB104" s="233"/>
      <c r="BC104" s="233"/>
      <c r="BD104" s="233"/>
      <c r="BE104" s="226"/>
      <c r="BF104" s="226"/>
      <c r="BG104" s="226"/>
      <c r="BH104" s="226"/>
      <c r="BI104" s="226"/>
      <c r="BJ104" s="226"/>
      <c r="BK104" s="226"/>
      <c r="BL104" s="226"/>
      <c r="BM104" s="226"/>
      <c r="BN104" s="226"/>
      <c r="BO104" s="226"/>
      <c r="BP104" s="226"/>
      <c r="BQ104" s="926" t="s">
        <v>438</v>
      </c>
      <c r="BR104" s="926"/>
      <c r="BS104" s="926"/>
      <c r="BT104" s="926"/>
      <c r="BU104" s="926"/>
      <c r="BV104" s="926"/>
      <c r="BW104" s="926"/>
      <c r="BX104" s="926"/>
      <c r="BY104" s="926"/>
      <c r="BZ104" s="926"/>
      <c r="CA104" s="926"/>
      <c r="CB104" s="926"/>
      <c r="CC104" s="926"/>
      <c r="CD104" s="926"/>
      <c r="CE104" s="926"/>
      <c r="CF104" s="926"/>
      <c r="CG104" s="926"/>
      <c r="CH104" s="926"/>
      <c r="CI104" s="926"/>
      <c r="CJ104" s="926"/>
      <c r="CK104" s="926"/>
      <c r="CL104" s="926"/>
      <c r="CM104" s="926"/>
      <c r="CN104" s="926"/>
      <c r="CO104" s="926"/>
      <c r="CP104" s="926"/>
      <c r="CQ104" s="926"/>
      <c r="CR104" s="926"/>
      <c r="CS104" s="926"/>
      <c r="CT104" s="926"/>
      <c r="CU104" s="926"/>
      <c r="CV104" s="926"/>
      <c r="CW104" s="926"/>
      <c r="CX104" s="926"/>
      <c r="CY104" s="926"/>
      <c r="CZ104" s="926"/>
      <c r="DA104" s="926"/>
      <c r="DB104" s="926"/>
      <c r="DC104" s="926"/>
      <c r="DD104" s="926"/>
      <c r="DE104" s="926"/>
      <c r="DF104" s="926"/>
      <c r="DG104" s="926"/>
      <c r="DH104" s="926"/>
      <c r="DI104" s="926"/>
      <c r="DJ104" s="926"/>
      <c r="DK104" s="926"/>
      <c r="DL104" s="926"/>
      <c r="DM104" s="926"/>
      <c r="DN104" s="926"/>
      <c r="DO104" s="926"/>
      <c r="DP104" s="926"/>
      <c r="DQ104" s="926"/>
      <c r="DR104" s="926"/>
      <c r="DS104" s="926"/>
      <c r="DT104" s="926"/>
      <c r="DU104" s="926"/>
      <c r="DV104" s="926"/>
      <c r="DW104" s="926"/>
      <c r="DX104" s="926"/>
      <c r="DY104" s="926"/>
      <c r="DZ104" s="926"/>
      <c r="EA104" s="215"/>
    </row>
    <row r="105" spans="1:131" ht="11.25" customHeight="1" x14ac:dyDescent="0.15">
      <c r="A105" s="226"/>
      <c r="B105" s="226"/>
      <c r="C105" s="226"/>
      <c r="D105" s="226"/>
      <c r="E105" s="226"/>
      <c r="F105" s="226"/>
      <c r="G105" s="226"/>
      <c r="H105" s="226"/>
      <c r="I105" s="226"/>
      <c r="J105" s="226"/>
      <c r="K105" s="226"/>
      <c r="L105" s="226"/>
      <c r="M105" s="226"/>
      <c r="N105" s="226"/>
      <c r="O105" s="226"/>
      <c r="P105" s="226"/>
      <c r="Q105" s="226"/>
      <c r="R105" s="226"/>
      <c r="S105" s="226"/>
      <c r="T105" s="226"/>
      <c r="U105" s="226"/>
      <c r="V105" s="226"/>
      <c r="W105" s="226"/>
      <c r="X105" s="226"/>
      <c r="Y105" s="226"/>
      <c r="Z105" s="226"/>
      <c r="AA105" s="226"/>
      <c r="AB105" s="226"/>
      <c r="AC105" s="226"/>
      <c r="AD105" s="226"/>
      <c r="AE105" s="226"/>
      <c r="AF105" s="226"/>
      <c r="AG105" s="226"/>
      <c r="AH105" s="226"/>
      <c r="AI105" s="226"/>
      <c r="AJ105" s="226"/>
      <c r="AK105" s="226"/>
      <c r="AL105" s="226"/>
      <c r="AM105" s="226"/>
      <c r="AN105" s="226"/>
      <c r="AO105" s="226"/>
      <c r="AP105" s="226"/>
      <c r="AQ105" s="226"/>
      <c r="AR105" s="226"/>
      <c r="AS105" s="226"/>
      <c r="AT105" s="226"/>
      <c r="AU105" s="226"/>
      <c r="AV105" s="226"/>
      <c r="AW105" s="226"/>
      <c r="AX105" s="226"/>
      <c r="AY105" s="226"/>
      <c r="AZ105" s="226"/>
      <c r="BA105" s="226"/>
      <c r="BB105" s="226"/>
      <c r="BC105" s="226"/>
      <c r="BD105" s="226"/>
      <c r="BE105" s="226"/>
      <c r="BF105" s="226"/>
      <c r="BG105" s="226"/>
      <c r="BH105" s="226"/>
      <c r="BI105" s="226"/>
      <c r="BJ105" s="226"/>
      <c r="BK105" s="226"/>
      <c r="BL105" s="226"/>
      <c r="BM105" s="226"/>
      <c r="BN105" s="226"/>
      <c r="BO105" s="226"/>
      <c r="BP105" s="226"/>
      <c r="BQ105" s="215"/>
      <c r="BR105" s="215"/>
      <c r="BS105" s="215"/>
      <c r="BT105" s="215"/>
      <c r="BU105" s="215"/>
      <c r="BV105" s="215"/>
      <c r="BW105" s="215"/>
      <c r="BX105" s="215"/>
      <c r="BY105" s="215"/>
      <c r="BZ105" s="215"/>
      <c r="CA105" s="215"/>
      <c r="CB105" s="215"/>
      <c r="CC105" s="215"/>
      <c r="CD105" s="215"/>
      <c r="CE105" s="215"/>
      <c r="CF105" s="215"/>
      <c r="CG105" s="215"/>
      <c r="CH105" s="215"/>
      <c r="CI105" s="215"/>
      <c r="CJ105" s="215"/>
      <c r="CK105" s="215"/>
      <c r="CL105" s="215"/>
      <c r="CM105" s="215"/>
      <c r="CN105" s="215"/>
      <c r="CO105" s="215"/>
      <c r="CP105" s="215"/>
      <c r="CQ105" s="215"/>
      <c r="CR105" s="215"/>
      <c r="CS105" s="215"/>
      <c r="CT105" s="215"/>
      <c r="CU105" s="215"/>
      <c r="CV105" s="215"/>
      <c r="CW105" s="215"/>
      <c r="CX105" s="215"/>
      <c r="CY105" s="215"/>
      <c r="CZ105" s="215"/>
      <c r="DA105" s="215"/>
      <c r="DB105" s="215"/>
      <c r="DC105" s="215"/>
      <c r="DD105" s="215"/>
      <c r="DE105" s="215"/>
      <c r="DF105" s="215"/>
      <c r="DG105" s="215"/>
      <c r="DH105" s="215"/>
      <c r="DI105" s="215"/>
      <c r="DJ105" s="215"/>
      <c r="DK105" s="215"/>
      <c r="DL105" s="215"/>
      <c r="DM105" s="215"/>
      <c r="DN105" s="215"/>
      <c r="DO105" s="215"/>
      <c r="DP105" s="215"/>
      <c r="DQ105" s="215"/>
      <c r="DR105" s="215"/>
      <c r="DS105" s="215"/>
      <c r="DT105" s="215"/>
      <c r="DU105" s="215"/>
      <c r="DV105" s="215"/>
      <c r="DW105" s="215"/>
      <c r="DX105" s="215"/>
      <c r="DY105" s="215"/>
      <c r="DZ105" s="215"/>
      <c r="EA105" s="215"/>
    </row>
    <row r="106" spans="1:131" ht="11.25" customHeight="1" x14ac:dyDescent="0.15">
      <c r="A106" s="226"/>
      <c r="B106" s="226"/>
      <c r="C106" s="226"/>
      <c r="D106" s="226"/>
      <c r="E106" s="226"/>
      <c r="F106" s="226"/>
      <c r="G106" s="226"/>
      <c r="H106" s="226"/>
      <c r="I106" s="226"/>
      <c r="J106" s="226"/>
      <c r="K106" s="226"/>
      <c r="L106" s="226"/>
      <c r="M106" s="226"/>
      <c r="N106" s="226"/>
      <c r="O106" s="226"/>
      <c r="P106" s="226"/>
      <c r="Q106" s="226"/>
      <c r="R106" s="226"/>
      <c r="S106" s="226"/>
      <c r="T106" s="226"/>
      <c r="U106" s="226"/>
      <c r="V106" s="226"/>
      <c r="W106" s="226"/>
      <c r="X106" s="226"/>
      <c r="Y106" s="226"/>
      <c r="Z106" s="226"/>
      <c r="AA106" s="226"/>
      <c r="AB106" s="226"/>
      <c r="AC106" s="226"/>
      <c r="AD106" s="226"/>
      <c r="AE106" s="226"/>
      <c r="AF106" s="226"/>
      <c r="AG106" s="226"/>
      <c r="AH106" s="226"/>
      <c r="AI106" s="226"/>
      <c r="AJ106" s="226"/>
      <c r="AK106" s="226"/>
      <c r="AL106" s="226"/>
      <c r="AM106" s="226"/>
      <c r="AN106" s="226"/>
      <c r="AO106" s="226"/>
      <c r="AP106" s="226"/>
      <c r="AQ106" s="226"/>
      <c r="AR106" s="226"/>
      <c r="AS106" s="226"/>
      <c r="AT106" s="226"/>
      <c r="AU106" s="226"/>
      <c r="AV106" s="226"/>
      <c r="AW106" s="226"/>
      <c r="AX106" s="226"/>
      <c r="AY106" s="226"/>
      <c r="AZ106" s="226"/>
      <c r="BA106" s="226"/>
      <c r="BB106" s="226"/>
      <c r="BC106" s="226"/>
      <c r="BD106" s="226"/>
      <c r="BE106" s="226"/>
      <c r="BF106" s="226"/>
      <c r="BG106" s="226"/>
      <c r="BH106" s="226"/>
      <c r="BI106" s="226"/>
      <c r="BJ106" s="226"/>
      <c r="BK106" s="226"/>
      <c r="BL106" s="226"/>
      <c r="BM106" s="226"/>
      <c r="BN106" s="226"/>
      <c r="BO106" s="226"/>
      <c r="BP106" s="226"/>
      <c r="BQ106" s="215"/>
      <c r="BR106" s="215"/>
      <c r="BS106" s="215"/>
      <c r="BT106" s="215"/>
      <c r="BU106" s="215"/>
      <c r="BV106" s="215"/>
      <c r="BW106" s="215"/>
      <c r="BX106" s="215"/>
      <c r="BY106" s="215"/>
      <c r="BZ106" s="215"/>
      <c r="CA106" s="215"/>
      <c r="CB106" s="215"/>
      <c r="CC106" s="215"/>
      <c r="CD106" s="215"/>
      <c r="CE106" s="215"/>
      <c r="CF106" s="215"/>
      <c r="CG106" s="215"/>
      <c r="CH106" s="215"/>
      <c r="CI106" s="215"/>
      <c r="CJ106" s="215"/>
      <c r="CK106" s="215"/>
      <c r="CL106" s="215"/>
      <c r="CM106" s="215"/>
      <c r="CN106" s="215"/>
      <c r="CO106" s="215"/>
      <c r="CP106" s="215"/>
      <c r="CQ106" s="215"/>
      <c r="CR106" s="215"/>
      <c r="CS106" s="215"/>
      <c r="CT106" s="215"/>
      <c r="CU106" s="215"/>
      <c r="CV106" s="215"/>
      <c r="CW106" s="215"/>
      <c r="CX106" s="215"/>
      <c r="CY106" s="215"/>
      <c r="CZ106" s="215"/>
      <c r="DA106" s="215"/>
      <c r="DB106" s="215"/>
      <c r="DC106" s="215"/>
      <c r="DD106" s="215"/>
      <c r="DE106" s="215"/>
      <c r="DF106" s="215"/>
      <c r="DG106" s="215"/>
      <c r="DH106" s="215"/>
      <c r="DI106" s="215"/>
      <c r="DJ106" s="215"/>
      <c r="DK106" s="215"/>
      <c r="DL106" s="215"/>
      <c r="DM106" s="215"/>
      <c r="DN106" s="215"/>
      <c r="DO106" s="215"/>
      <c r="DP106" s="215"/>
      <c r="DQ106" s="215"/>
      <c r="DR106" s="215"/>
      <c r="DS106" s="215"/>
      <c r="DT106" s="215"/>
      <c r="DU106" s="215"/>
      <c r="DV106" s="215"/>
      <c r="DW106" s="215"/>
      <c r="DX106" s="215"/>
      <c r="DY106" s="215"/>
      <c r="DZ106" s="215"/>
      <c r="EA106" s="215"/>
    </row>
    <row r="107" spans="1:131" s="215" customFormat="1" ht="26.25" customHeight="1" thickBot="1" x14ac:dyDescent="0.2">
      <c r="A107" s="234" t="s">
        <v>439</v>
      </c>
      <c r="B107" s="235"/>
      <c r="C107" s="235"/>
      <c r="D107" s="235"/>
      <c r="E107" s="235"/>
      <c r="F107" s="235"/>
      <c r="G107" s="235"/>
      <c r="H107" s="235"/>
      <c r="I107" s="235"/>
      <c r="J107" s="235"/>
      <c r="K107" s="235"/>
      <c r="L107" s="235"/>
      <c r="M107" s="235"/>
      <c r="N107" s="235"/>
      <c r="O107" s="235"/>
      <c r="P107" s="235"/>
      <c r="Q107" s="235"/>
      <c r="R107" s="235"/>
      <c r="S107" s="235"/>
      <c r="T107" s="235"/>
      <c r="U107" s="235"/>
      <c r="V107" s="235"/>
      <c r="W107" s="235"/>
      <c r="X107" s="235"/>
      <c r="Y107" s="235"/>
      <c r="Z107" s="235"/>
      <c r="AA107" s="235"/>
      <c r="AB107" s="235"/>
      <c r="AC107" s="235"/>
      <c r="AD107" s="235"/>
      <c r="AE107" s="235"/>
      <c r="AF107" s="235"/>
      <c r="AG107" s="235"/>
      <c r="AH107" s="235"/>
      <c r="AI107" s="235"/>
      <c r="AJ107" s="235"/>
      <c r="AK107" s="235"/>
      <c r="AL107" s="235"/>
      <c r="AM107" s="235"/>
      <c r="AN107" s="235"/>
      <c r="AO107" s="235"/>
      <c r="AP107" s="235"/>
      <c r="AQ107" s="235"/>
      <c r="AR107" s="235"/>
      <c r="AS107" s="235"/>
      <c r="AT107" s="235"/>
      <c r="AU107" s="234" t="s">
        <v>440</v>
      </c>
      <c r="AV107" s="235"/>
      <c r="AW107" s="235"/>
      <c r="AX107" s="235"/>
      <c r="AY107" s="235"/>
      <c r="AZ107" s="235"/>
      <c r="BA107" s="235"/>
      <c r="BB107" s="235"/>
      <c r="BC107" s="235"/>
      <c r="BD107" s="235"/>
      <c r="BE107" s="235"/>
      <c r="BF107" s="235"/>
      <c r="BG107" s="235"/>
      <c r="BH107" s="235"/>
      <c r="BI107" s="235"/>
      <c r="BJ107" s="235"/>
      <c r="BK107" s="235"/>
      <c r="BL107" s="235"/>
      <c r="BM107" s="235"/>
      <c r="BN107" s="235"/>
      <c r="BO107" s="235"/>
      <c r="BP107" s="235"/>
      <c r="BQ107" s="235"/>
      <c r="BR107" s="235"/>
      <c r="BS107" s="235"/>
      <c r="BT107" s="235"/>
      <c r="BU107" s="235"/>
      <c r="BV107" s="235"/>
      <c r="BW107" s="235"/>
      <c r="BX107" s="235"/>
      <c r="BY107" s="235"/>
      <c r="BZ107" s="235"/>
      <c r="CA107" s="235"/>
      <c r="CB107" s="235"/>
      <c r="CC107" s="235"/>
      <c r="CD107" s="235"/>
      <c r="CE107" s="235"/>
      <c r="CF107" s="235"/>
      <c r="CG107" s="235"/>
      <c r="CH107" s="235"/>
      <c r="CI107" s="235"/>
      <c r="CJ107" s="235"/>
      <c r="CK107" s="235"/>
      <c r="CL107" s="235"/>
      <c r="CM107" s="235"/>
      <c r="CN107" s="235"/>
      <c r="CO107" s="235"/>
      <c r="CP107" s="235"/>
      <c r="CQ107" s="235"/>
      <c r="CR107" s="235"/>
      <c r="CS107" s="235"/>
      <c r="CT107" s="235"/>
      <c r="CU107" s="235"/>
      <c r="CV107" s="235"/>
      <c r="CW107" s="235"/>
      <c r="CX107" s="235"/>
      <c r="CY107" s="235"/>
      <c r="CZ107" s="235"/>
      <c r="DA107" s="235"/>
      <c r="DB107" s="235"/>
      <c r="DC107" s="235"/>
      <c r="DD107" s="235"/>
      <c r="DE107" s="235"/>
      <c r="DF107" s="235"/>
      <c r="DG107" s="235"/>
      <c r="DH107" s="235"/>
      <c r="DI107" s="235"/>
      <c r="DJ107" s="235"/>
      <c r="DK107" s="235"/>
      <c r="DL107" s="235"/>
      <c r="DM107" s="235"/>
      <c r="DN107" s="235"/>
      <c r="DO107" s="235"/>
      <c r="DP107" s="235"/>
      <c r="DQ107" s="235"/>
      <c r="DR107" s="235"/>
      <c r="DS107" s="235"/>
      <c r="DT107" s="235"/>
      <c r="DU107" s="235"/>
      <c r="DV107" s="235"/>
      <c r="DW107" s="235"/>
      <c r="DX107" s="235"/>
      <c r="DY107" s="235"/>
      <c r="DZ107" s="235"/>
    </row>
    <row r="108" spans="1:131" s="215" customFormat="1" ht="26.25" customHeight="1" x14ac:dyDescent="0.15">
      <c r="A108" s="927" t="s">
        <v>441</v>
      </c>
      <c r="B108" s="928"/>
      <c r="C108" s="928"/>
      <c r="D108" s="928"/>
      <c r="E108" s="928"/>
      <c r="F108" s="928"/>
      <c r="G108" s="928"/>
      <c r="H108" s="928"/>
      <c r="I108" s="928"/>
      <c r="J108" s="928"/>
      <c r="K108" s="928"/>
      <c r="L108" s="928"/>
      <c r="M108" s="928"/>
      <c r="N108" s="928"/>
      <c r="O108" s="928"/>
      <c r="P108" s="928"/>
      <c r="Q108" s="928"/>
      <c r="R108" s="928"/>
      <c r="S108" s="928"/>
      <c r="T108" s="928"/>
      <c r="U108" s="928"/>
      <c r="V108" s="928"/>
      <c r="W108" s="928"/>
      <c r="X108" s="928"/>
      <c r="Y108" s="928"/>
      <c r="Z108" s="928"/>
      <c r="AA108" s="928"/>
      <c r="AB108" s="928"/>
      <c r="AC108" s="928"/>
      <c r="AD108" s="928"/>
      <c r="AE108" s="928"/>
      <c r="AF108" s="928"/>
      <c r="AG108" s="928"/>
      <c r="AH108" s="928"/>
      <c r="AI108" s="928"/>
      <c r="AJ108" s="928"/>
      <c r="AK108" s="928"/>
      <c r="AL108" s="928"/>
      <c r="AM108" s="928"/>
      <c r="AN108" s="928"/>
      <c r="AO108" s="928"/>
      <c r="AP108" s="928"/>
      <c r="AQ108" s="928"/>
      <c r="AR108" s="928"/>
      <c r="AS108" s="928"/>
      <c r="AT108" s="929"/>
      <c r="AU108" s="927" t="s">
        <v>442</v>
      </c>
      <c r="AV108" s="928"/>
      <c r="AW108" s="928"/>
      <c r="AX108" s="928"/>
      <c r="AY108" s="928"/>
      <c r="AZ108" s="928"/>
      <c r="BA108" s="928"/>
      <c r="BB108" s="928"/>
      <c r="BC108" s="928"/>
      <c r="BD108" s="928"/>
      <c r="BE108" s="928"/>
      <c r="BF108" s="928"/>
      <c r="BG108" s="928"/>
      <c r="BH108" s="928"/>
      <c r="BI108" s="928"/>
      <c r="BJ108" s="928"/>
      <c r="BK108" s="928"/>
      <c r="BL108" s="928"/>
      <c r="BM108" s="928"/>
      <c r="BN108" s="928"/>
      <c r="BO108" s="928"/>
      <c r="BP108" s="928"/>
      <c r="BQ108" s="928"/>
      <c r="BR108" s="928"/>
      <c r="BS108" s="928"/>
      <c r="BT108" s="928"/>
      <c r="BU108" s="928"/>
      <c r="BV108" s="928"/>
      <c r="BW108" s="928"/>
      <c r="BX108" s="928"/>
      <c r="BY108" s="928"/>
      <c r="BZ108" s="928"/>
      <c r="CA108" s="928"/>
      <c r="CB108" s="928"/>
      <c r="CC108" s="928"/>
      <c r="CD108" s="928"/>
      <c r="CE108" s="928"/>
      <c r="CF108" s="928"/>
      <c r="CG108" s="928"/>
      <c r="CH108" s="928"/>
      <c r="CI108" s="928"/>
      <c r="CJ108" s="928"/>
      <c r="CK108" s="928"/>
      <c r="CL108" s="928"/>
      <c r="CM108" s="928"/>
      <c r="CN108" s="928"/>
      <c r="CO108" s="928"/>
      <c r="CP108" s="928"/>
      <c r="CQ108" s="928"/>
      <c r="CR108" s="928"/>
      <c r="CS108" s="928"/>
      <c r="CT108" s="928"/>
      <c r="CU108" s="928"/>
      <c r="CV108" s="928"/>
      <c r="CW108" s="928"/>
      <c r="CX108" s="928"/>
      <c r="CY108" s="928"/>
      <c r="CZ108" s="928"/>
      <c r="DA108" s="928"/>
      <c r="DB108" s="928"/>
      <c r="DC108" s="928"/>
      <c r="DD108" s="928"/>
      <c r="DE108" s="928"/>
      <c r="DF108" s="928"/>
      <c r="DG108" s="928"/>
      <c r="DH108" s="928"/>
      <c r="DI108" s="928"/>
      <c r="DJ108" s="928"/>
      <c r="DK108" s="928"/>
      <c r="DL108" s="928"/>
      <c r="DM108" s="928"/>
      <c r="DN108" s="928"/>
      <c r="DO108" s="928"/>
      <c r="DP108" s="928"/>
      <c r="DQ108" s="928"/>
      <c r="DR108" s="928"/>
      <c r="DS108" s="928"/>
      <c r="DT108" s="928"/>
      <c r="DU108" s="928"/>
      <c r="DV108" s="928"/>
      <c r="DW108" s="928"/>
      <c r="DX108" s="928"/>
      <c r="DY108" s="928"/>
      <c r="DZ108" s="929"/>
    </row>
    <row r="109" spans="1:131" s="215" customFormat="1" ht="26.25" customHeight="1" x14ac:dyDescent="0.15">
      <c r="A109" s="922" t="s">
        <v>443</v>
      </c>
      <c r="B109" s="903"/>
      <c r="C109" s="903"/>
      <c r="D109" s="903"/>
      <c r="E109" s="903"/>
      <c r="F109" s="903"/>
      <c r="G109" s="903"/>
      <c r="H109" s="903"/>
      <c r="I109" s="903"/>
      <c r="J109" s="903"/>
      <c r="K109" s="903"/>
      <c r="L109" s="903"/>
      <c r="M109" s="903"/>
      <c r="N109" s="903"/>
      <c r="O109" s="903"/>
      <c r="P109" s="903"/>
      <c r="Q109" s="903"/>
      <c r="R109" s="903"/>
      <c r="S109" s="903"/>
      <c r="T109" s="903"/>
      <c r="U109" s="903"/>
      <c r="V109" s="903"/>
      <c r="W109" s="903"/>
      <c r="X109" s="903"/>
      <c r="Y109" s="903"/>
      <c r="Z109" s="904"/>
      <c r="AA109" s="902" t="s">
        <v>444</v>
      </c>
      <c r="AB109" s="903"/>
      <c r="AC109" s="903"/>
      <c r="AD109" s="903"/>
      <c r="AE109" s="904"/>
      <c r="AF109" s="902" t="s">
        <v>445</v>
      </c>
      <c r="AG109" s="903"/>
      <c r="AH109" s="903"/>
      <c r="AI109" s="903"/>
      <c r="AJ109" s="904"/>
      <c r="AK109" s="902" t="s">
        <v>317</v>
      </c>
      <c r="AL109" s="903"/>
      <c r="AM109" s="903"/>
      <c r="AN109" s="903"/>
      <c r="AO109" s="904"/>
      <c r="AP109" s="902" t="s">
        <v>446</v>
      </c>
      <c r="AQ109" s="903"/>
      <c r="AR109" s="903"/>
      <c r="AS109" s="903"/>
      <c r="AT109" s="905"/>
      <c r="AU109" s="922" t="s">
        <v>443</v>
      </c>
      <c r="AV109" s="903"/>
      <c r="AW109" s="903"/>
      <c r="AX109" s="903"/>
      <c r="AY109" s="903"/>
      <c r="AZ109" s="903"/>
      <c r="BA109" s="903"/>
      <c r="BB109" s="903"/>
      <c r="BC109" s="903"/>
      <c r="BD109" s="903"/>
      <c r="BE109" s="903"/>
      <c r="BF109" s="903"/>
      <c r="BG109" s="903"/>
      <c r="BH109" s="903"/>
      <c r="BI109" s="903"/>
      <c r="BJ109" s="903"/>
      <c r="BK109" s="903"/>
      <c r="BL109" s="903"/>
      <c r="BM109" s="903"/>
      <c r="BN109" s="903"/>
      <c r="BO109" s="903"/>
      <c r="BP109" s="904"/>
      <c r="BQ109" s="902" t="s">
        <v>444</v>
      </c>
      <c r="BR109" s="903"/>
      <c r="BS109" s="903"/>
      <c r="BT109" s="903"/>
      <c r="BU109" s="904"/>
      <c r="BV109" s="902" t="s">
        <v>445</v>
      </c>
      <c r="BW109" s="903"/>
      <c r="BX109" s="903"/>
      <c r="BY109" s="903"/>
      <c r="BZ109" s="904"/>
      <c r="CA109" s="902" t="s">
        <v>317</v>
      </c>
      <c r="CB109" s="903"/>
      <c r="CC109" s="903"/>
      <c r="CD109" s="903"/>
      <c r="CE109" s="904"/>
      <c r="CF109" s="923" t="s">
        <v>446</v>
      </c>
      <c r="CG109" s="923"/>
      <c r="CH109" s="923"/>
      <c r="CI109" s="923"/>
      <c r="CJ109" s="923"/>
      <c r="CK109" s="902" t="s">
        <v>447</v>
      </c>
      <c r="CL109" s="903"/>
      <c r="CM109" s="903"/>
      <c r="CN109" s="903"/>
      <c r="CO109" s="903"/>
      <c r="CP109" s="903"/>
      <c r="CQ109" s="903"/>
      <c r="CR109" s="903"/>
      <c r="CS109" s="903"/>
      <c r="CT109" s="903"/>
      <c r="CU109" s="903"/>
      <c r="CV109" s="903"/>
      <c r="CW109" s="903"/>
      <c r="CX109" s="903"/>
      <c r="CY109" s="903"/>
      <c r="CZ109" s="903"/>
      <c r="DA109" s="903"/>
      <c r="DB109" s="903"/>
      <c r="DC109" s="903"/>
      <c r="DD109" s="903"/>
      <c r="DE109" s="903"/>
      <c r="DF109" s="904"/>
      <c r="DG109" s="902" t="s">
        <v>444</v>
      </c>
      <c r="DH109" s="903"/>
      <c r="DI109" s="903"/>
      <c r="DJ109" s="903"/>
      <c r="DK109" s="904"/>
      <c r="DL109" s="902" t="s">
        <v>445</v>
      </c>
      <c r="DM109" s="903"/>
      <c r="DN109" s="903"/>
      <c r="DO109" s="903"/>
      <c r="DP109" s="904"/>
      <c r="DQ109" s="902" t="s">
        <v>317</v>
      </c>
      <c r="DR109" s="903"/>
      <c r="DS109" s="903"/>
      <c r="DT109" s="903"/>
      <c r="DU109" s="904"/>
      <c r="DV109" s="902" t="s">
        <v>446</v>
      </c>
      <c r="DW109" s="903"/>
      <c r="DX109" s="903"/>
      <c r="DY109" s="903"/>
      <c r="DZ109" s="905"/>
    </row>
    <row r="110" spans="1:131" s="215" customFormat="1" ht="26.25" customHeight="1" x14ac:dyDescent="0.15">
      <c r="A110" s="906" t="s">
        <v>448</v>
      </c>
      <c r="B110" s="907"/>
      <c r="C110" s="907"/>
      <c r="D110" s="907"/>
      <c r="E110" s="907"/>
      <c r="F110" s="907"/>
      <c r="G110" s="907"/>
      <c r="H110" s="907"/>
      <c r="I110" s="907"/>
      <c r="J110" s="907"/>
      <c r="K110" s="907"/>
      <c r="L110" s="907"/>
      <c r="M110" s="907"/>
      <c r="N110" s="907"/>
      <c r="O110" s="907"/>
      <c r="P110" s="907"/>
      <c r="Q110" s="907"/>
      <c r="R110" s="907"/>
      <c r="S110" s="907"/>
      <c r="T110" s="907"/>
      <c r="U110" s="907"/>
      <c r="V110" s="907"/>
      <c r="W110" s="907"/>
      <c r="X110" s="907"/>
      <c r="Y110" s="907"/>
      <c r="Z110" s="908"/>
      <c r="AA110" s="909">
        <v>506948</v>
      </c>
      <c r="AB110" s="910"/>
      <c r="AC110" s="910"/>
      <c r="AD110" s="910"/>
      <c r="AE110" s="911"/>
      <c r="AF110" s="912">
        <v>492077</v>
      </c>
      <c r="AG110" s="910"/>
      <c r="AH110" s="910"/>
      <c r="AI110" s="910"/>
      <c r="AJ110" s="911"/>
      <c r="AK110" s="912">
        <v>547715</v>
      </c>
      <c r="AL110" s="910"/>
      <c r="AM110" s="910"/>
      <c r="AN110" s="910"/>
      <c r="AO110" s="911"/>
      <c r="AP110" s="913">
        <v>14</v>
      </c>
      <c r="AQ110" s="914"/>
      <c r="AR110" s="914"/>
      <c r="AS110" s="914"/>
      <c r="AT110" s="915"/>
      <c r="AU110" s="916" t="s">
        <v>73</v>
      </c>
      <c r="AV110" s="917"/>
      <c r="AW110" s="917"/>
      <c r="AX110" s="917"/>
      <c r="AY110" s="917"/>
      <c r="AZ110" s="939" t="s">
        <v>449</v>
      </c>
      <c r="BA110" s="907"/>
      <c r="BB110" s="907"/>
      <c r="BC110" s="907"/>
      <c r="BD110" s="907"/>
      <c r="BE110" s="907"/>
      <c r="BF110" s="907"/>
      <c r="BG110" s="907"/>
      <c r="BH110" s="907"/>
      <c r="BI110" s="907"/>
      <c r="BJ110" s="907"/>
      <c r="BK110" s="907"/>
      <c r="BL110" s="907"/>
      <c r="BM110" s="907"/>
      <c r="BN110" s="907"/>
      <c r="BO110" s="907"/>
      <c r="BP110" s="908"/>
      <c r="BQ110" s="940">
        <v>6163249</v>
      </c>
      <c r="BR110" s="941"/>
      <c r="BS110" s="941"/>
      <c r="BT110" s="941"/>
      <c r="BU110" s="941"/>
      <c r="BV110" s="941">
        <v>7344464</v>
      </c>
      <c r="BW110" s="941"/>
      <c r="BX110" s="941"/>
      <c r="BY110" s="941"/>
      <c r="BZ110" s="941"/>
      <c r="CA110" s="941">
        <v>7477265</v>
      </c>
      <c r="CB110" s="941"/>
      <c r="CC110" s="941"/>
      <c r="CD110" s="941"/>
      <c r="CE110" s="941"/>
      <c r="CF110" s="954">
        <v>191.2</v>
      </c>
      <c r="CG110" s="955"/>
      <c r="CH110" s="955"/>
      <c r="CI110" s="955"/>
      <c r="CJ110" s="955"/>
      <c r="CK110" s="956" t="s">
        <v>450</v>
      </c>
      <c r="CL110" s="957"/>
      <c r="CM110" s="939" t="s">
        <v>451</v>
      </c>
      <c r="CN110" s="907"/>
      <c r="CO110" s="907"/>
      <c r="CP110" s="907"/>
      <c r="CQ110" s="907"/>
      <c r="CR110" s="907"/>
      <c r="CS110" s="907"/>
      <c r="CT110" s="907"/>
      <c r="CU110" s="907"/>
      <c r="CV110" s="907"/>
      <c r="CW110" s="907"/>
      <c r="CX110" s="907"/>
      <c r="CY110" s="907"/>
      <c r="CZ110" s="907"/>
      <c r="DA110" s="907"/>
      <c r="DB110" s="907"/>
      <c r="DC110" s="907"/>
      <c r="DD110" s="907"/>
      <c r="DE110" s="907"/>
      <c r="DF110" s="908"/>
      <c r="DG110" s="940" t="s">
        <v>452</v>
      </c>
      <c r="DH110" s="941"/>
      <c r="DI110" s="941"/>
      <c r="DJ110" s="941"/>
      <c r="DK110" s="941"/>
      <c r="DL110" s="941" t="s">
        <v>452</v>
      </c>
      <c r="DM110" s="941"/>
      <c r="DN110" s="941"/>
      <c r="DO110" s="941"/>
      <c r="DP110" s="941"/>
      <c r="DQ110" s="941" t="s">
        <v>452</v>
      </c>
      <c r="DR110" s="941"/>
      <c r="DS110" s="941"/>
      <c r="DT110" s="941"/>
      <c r="DU110" s="941"/>
      <c r="DV110" s="942" t="s">
        <v>452</v>
      </c>
      <c r="DW110" s="942"/>
      <c r="DX110" s="942"/>
      <c r="DY110" s="942"/>
      <c r="DZ110" s="943"/>
    </row>
    <row r="111" spans="1:131" s="215" customFormat="1" ht="26.25" customHeight="1" x14ac:dyDescent="0.15">
      <c r="A111" s="944" t="s">
        <v>453</v>
      </c>
      <c r="B111" s="945"/>
      <c r="C111" s="945"/>
      <c r="D111" s="945"/>
      <c r="E111" s="945"/>
      <c r="F111" s="945"/>
      <c r="G111" s="945"/>
      <c r="H111" s="945"/>
      <c r="I111" s="945"/>
      <c r="J111" s="945"/>
      <c r="K111" s="945"/>
      <c r="L111" s="945"/>
      <c r="M111" s="945"/>
      <c r="N111" s="945"/>
      <c r="O111" s="945"/>
      <c r="P111" s="945"/>
      <c r="Q111" s="945"/>
      <c r="R111" s="945"/>
      <c r="S111" s="945"/>
      <c r="T111" s="945"/>
      <c r="U111" s="945"/>
      <c r="V111" s="945"/>
      <c r="W111" s="945"/>
      <c r="X111" s="945"/>
      <c r="Y111" s="945"/>
      <c r="Z111" s="946"/>
      <c r="AA111" s="947" t="s">
        <v>452</v>
      </c>
      <c r="AB111" s="948"/>
      <c r="AC111" s="948"/>
      <c r="AD111" s="948"/>
      <c r="AE111" s="949"/>
      <c r="AF111" s="950" t="s">
        <v>452</v>
      </c>
      <c r="AG111" s="948"/>
      <c r="AH111" s="948"/>
      <c r="AI111" s="948"/>
      <c r="AJ111" s="949"/>
      <c r="AK111" s="950" t="s">
        <v>452</v>
      </c>
      <c r="AL111" s="948"/>
      <c r="AM111" s="948"/>
      <c r="AN111" s="948"/>
      <c r="AO111" s="949"/>
      <c r="AP111" s="951" t="s">
        <v>454</v>
      </c>
      <c r="AQ111" s="952"/>
      <c r="AR111" s="952"/>
      <c r="AS111" s="952"/>
      <c r="AT111" s="953"/>
      <c r="AU111" s="918"/>
      <c r="AV111" s="919"/>
      <c r="AW111" s="919"/>
      <c r="AX111" s="919"/>
      <c r="AY111" s="919"/>
      <c r="AZ111" s="932" t="s">
        <v>455</v>
      </c>
      <c r="BA111" s="933"/>
      <c r="BB111" s="933"/>
      <c r="BC111" s="933"/>
      <c r="BD111" s="933"/>
      <c r="BE111" s="933"/>
      <c r="BF111" s="933"/>
      <c r="BG111" s="933"/>
      <c r="BH111" s="933"/>
      <c r="BI111" s="933"/>
      <c r="BJ111" s="933"/>
      <c r="BK111" s="933"/>
      <c r="BL111" s="933"/>
      <c r="BM111" s="933"/>
      <c r="BN111" s="933"/>
      <c r="BO111" s="933"/>
      <c r="BP111" s="934"/>
      <c r="BQ111" s="935" t="s">
        <v>452</v>
      </c>
      <c r="BR111" s="936"/>
      <c r="BS111" s="936"/>
      <c r="BT111" s="936"/>
      <c r="BU111" s="936"/>
      <c r="BV111" s="936" t="s">
        <v>452</v>
      </c>
      <c r="BW111" s="936"/>
      <c r="BX111" s="936"/>
      <c r="BY111" s="936"/>
      <c r="BZ111" s="936"/>
      <c r="CA111" s="936" t="s">
        <v>452</v>
      </c>
      <c r="CB111" s="936"/>
      <c r="CC111" s="936"/>
      <c r="CD111" s="936"/>
      <c r="CE111" s="936"/>
      <c r="CF111" s="930" t="s">
        <v>452</v>
      </c>
      <c r="CG111" s="931"/>
      <c r="CH111" s="931"/>
      <c r="CI111" s="931"/>
      <c r="CJ111" s="931"/>
      <c r="CK111" s="958"/>
      <c r="CL111" s="959"/>
      <c r="CM111" s="932" t="s">
        <v>456</v>
      </c>
      <c r="CN111" s="933"/>
      <c r="CO111" s="933"/>
      <c r="CP111" s="933"/>
      <c r="CQ111" s="933"/>
      <c r="CR111" s="933"/>
      <c r="CS111" s="933"/>
      <c r="CT111" s="933"/>
      <c r="CU111" s="933"/>
      <c r="CV111" s="933"/>
      <c r="CW111" s="933"/>
      <c r="CX111" s="933"/>
      <c r="CY111" s="933"/>
      <c r="CZ111" s="933"/>
      <c r="DA111" s="933"/>
      <c r="DB111" s="933"/>
      <c r="DC111" s="933"/>
      <c r="DD111" s="933"/>
      <c r="DE111" s="933"/>
      <c r="DF111" s="934"/>
      <c r="DG111" s="935" t="s">
        <v>452</v>
      </c>
      <c r="DH111" s="936"/>
      <c r="DI111" s="936"/>
      <c r="DJ111" s="936"/>
      <c r="DK111" s="936"/>
      <c r="DL111" s="936" t="s">
        <v>454</v>
      </c>
      <c r="DM111" s="936"/>
      <c r="DN111" s="936"/>
      <c r="DO111" s="936"/>
      <c r="DP111" s="936"/>
      <c r="DQ111" s="936" t="s">
        <v>452</v>
      </c>
      <c r="DR111" s="936"/>
      <c r="DS111" s="936"/>
      <c r="DT111" s="936"/>
      <c r="DU111" s="936"/>
      <c r="DV111" s="937" t="s">
        <v>452</v>
      </c>
      <c r="DW111" s="937"/>
      <c r="DX111" s="937"/>
      <c r="DY111" s="937"/>
      <c r="DZ111" s="938"/>
    </row>
    <row r="112" spans="1:131" s="215" customFormat="1" ht="26.25" customHeight="1" x14ac:dyDescent="0.15">
      <c r="A112" s="962" t="s">
        <v>457</v>
      </c>
      <c r="B112" s="963"/>
      <c r="C112" s="933" t="s">
        <v>458</v>
      </c>
      <c r="D112" s="933"/>
      <c r="E112" s="933"/>
      <c r="F112" s="933"/>
      <c r="G112" s="933"/>
      <c r="H112" s="933"/>
      <c r="I112" s="933"/>
      <c r="J112" s="933"/>
      <c r="K112" s="933"/>
      <c r="L112" s="933"/>
      <c r="M112" s="933"/>
      <c r="N112" s="933"/>
      <c r="O112" s="933"/>
      <c r="P112" s="933"/>
      <c r="Q112" s="933"/>
      <c r="R112" s="933"/>
      <c r="S112" s="933"/>
      <c r="T112" s="933"/>
      <c r="U112" s="933"/>
      <c r="V112" s="933"/>
      <c r="W112" s="933"/>
      <c r="X112" s="933"/>
      <c r="Y112" s="933"/>
      <c r="Z112" s="934"/>
      <c r="AA112" s="968" t="s">
        <v>452</v>
      </c>
      <c r="AB112" s="969"/>
      <c r="AC112" s="969"/>
      <c r="AD112" s="969"/>
      <c r="AE112" s="970"/>
      <c r="AF112" s="971" t="s">
        <v>452</v>
      </c>
      <c r="AG112" s="969"/>
      <c r="AH112" s="969"/>
      <c r="AI112" s="969"/>
      <c r="AJ112" s="970"/>
      <c r="AK112" s="971" t="s">
        <v>452</v>
      </c>
      <c r="AL112" s="969"/>
      <c r="AM112" s="969"/>
      <c r="AN112" s="969"/>
      <c r="AO112" s="970"/>
      <c r="AP112" s="972" t="s">
        <v>452</v>
      </c>
      <c r="AQ112" s="973"/>
      <c r="AR112" s="973"/>
      <c r="AS112" s="973"/>
      <c r="AT112" s="974"/>
      <c r="AU112" s="918"/>
      <c r="AV112" s="919"/>
      <c r="AW112" s="919"/>
      <c r="AX112" s="919"/>
      <c r="AY112" s="919"/>
      <c r="AZ112" s="932" t="s">
        <v>459</v>
      </c>
      <c r="BA112" s="933"/>
      <c r="BB112" s="933"/>
      <c r="BC112" s="933"/>
      <c r="BD112" s="933"/>
      <c r="BE112" s="933"/>
      <c r="BF112" s="933"/>
      <c r="BG112" s="933"/>
      <c r="BH112" s="933"/>
      <c r="BI112" s="933"/>
      <c r="BJ112" s="933"/>
      <c r="BK112" s="933"/>
      <c r="BL112" s="933"/>
      <c r="BM112" s="933"/>
      <c r="BN112" s="933"/>
      <c r="BO112" s="933"/>
      <c r="BP112" s="934"/>
      <c r="BQ112" s="935">
        <v>4670810</v>
      </c>
      <c r="BR112" s="936"/>
      <c r="BS112" s="936"/>
      <c r="BT112" s="936"/>
      <c r="BU112" s="936"/>
      <c r="BV112" s="936">
        <v>4424289</v>
      </c>
      <c r="BW112" s="936"/>
      <c r="BX112" s="936"/>
      <c r="BY112" s="936"/>
      <c r="BZ112" s="936"/>
      <c r="CA112" s="936">
        <v>4209739</v>
      </c>
      <c r="CB112" s="936"/>
      <c r="CC112" s="936"/>
      <c r="CD112" s="936"/>
      <c r="CE112" s="936"/>
      <c r="CF112" s="930">
        <v>107.6</v>
      </c>
      <c r="CG112" s="931"/>
      <c r="CH112" s="931"/>
      <c r="CI112" s="931"/>
      <c r="CJ112" s="931"/>
      <c r="CK112" s="958"/>
      <c r="CL112" s="959"/>
      <c r="CM112" s="932" t="s">
        <v>460</v>
      </c>
      <c r="CN112" s="933"/>
      <c r="CO112" s="933"/>
      <c r="CP112" s="933"/>
      <c r="CQ112" s="933"/>
      <c r="CR112" s="933"/>
      <c r="CS112" s="933"/>
      <c r="CT112" s="933"/>
      <c r="CU112" s="933"/>
      <c r="CV112" s="933"/>
      <c r="CW112" s="933"/>
      <c r="CX112" s="933"/>
      <c r="CY112" s="933"/>
      <c r="CZ112" s="933"/>
      <c r="DA112" s="933"/>
      <c r="DB112" s="933"/>
      <c r="DC112" s="933"/>
      <c r="DD112" s="933"/>
      <c r="DE112" s="933"/>
      <c r="DF112" s="934"/>
      <c r="DG112" s="935" t="s">
        <v>255</v>
      </c>
      <c r="DH112" s="936"/>
      <c r="DI112" s="936"/>
      <c r="DJ112" s="936"/>
      <c r="DK112" s="936"/>
      <c r="DL112" s="936" t="s">
        <v>452</v>
      </c>
      <c r="DM112" s="936"/>
      <c r="DN112" s="936"/>
      <c r="DO112" s="936"/>
      <c r="DP112" s="936"/>
      <c r="DQ112" s="936" t="s">
        <v>452</v>
      </c>
      <c r="DR112" s="936"/>
      <c r="DS112" s="936"/>
      <c r="DT112" s="936"/>
      <c r="DU112" s="936"/>
      <c r="DV112" s="937" t="s">
        <v>452</v>
      </c>
      <c r="DW112" s="937"/>
      <c r="DX112" s="937"/>
      <c r="DY112" s="937"/>
      <c r="DZ112" s="938"/>
    </row>
    <row r="113" spans="1:130" s="215" customFormat="1" ht="26.25" customHeight="1" x14ac:dyDescent="0.15">
      <c r="A113" s="964"/>
      <c r="B113" s="965"/>
      <c r="C113" s="933" t="s">
        <v>461</v>
      </c>
      <c r="D113" s="933"/>
      <c r="E113" s="933"/>
      <c r="F113" s="933"/>
      <c r="G113" s="933"/>
      <c r="H113" s="933"/>
      <c r="I113" s="933"/>
      <c r="J113" s="933"/>
      <c r="K113" s="933"/>
      <c r="L113" s="933"/>
      <c r="M113" s="933"/>
      <c r="N113" s="933"/>
      <c r="O113" s="933"/>
      <c r="P113" s="933"/>
      <c r="Q113" s="933"/>
      <c r="R113" s="933"/>
      <c r="S113" s="933"/>
      <c r="T113" s="933"/>
      <c r="U113" s="933"/>
      <c r="V113" s="933"/>
      <c r="W113" s="933"/>
      <c r="X113" s="933"/>
      <c r="Y113" s="933"/>
      <c r="Z113" s="934"/>
      <c r="AA113" s="947">
        <v>406743</v>
      </c>
      <c r="AB113" s="948"/>
      <c r="AC113" s="948"/>
      <c r="AD113" s="948"/>
      <c r="AE113" s="949"/>
      <c r="AF113" s="950">
        <v>404263</v>
      </c>
      <c r="AG113" s="948"/>
      <c r="AH113" s="948"/>
      <c r="AI113" s="948"/>
      <c r="AJ113" s="949"/>
      <c r="AK113" s="950">
        <v>419446</v>
      </c>
      <c r="AL113" s="948"/>
      <c r="AM113" s="948"/>
      <c r="AN113" s="948"/>
      <c r="AO113" s="949"/>
      <c r="AP113" s="951">
        <v>10.7</v>
      </c>
      <c r="AQ113" s="952"/>
      <c r="AR113" s="952"/>
      <c r="AS113" s="952"/>
      <c r="AT113" s="953"/>
      <c r="AU113" s="918"/>
      <c r="AV113" s="919"/>
      <c r="AW113" s="919"/>
      <c r="AX113" s="919"/>
      <c r="AY113" s="919"/>
      <c r="AZ113" s="932" t="s">
        <v>462</v>
      </c>
      <c r="BA113" s="933"/>
      <c r="BB113" s="933"/>
      <c r="BC113" s="933"/>
      <c r="BD113" s="933"/>
      <c r="BE113" s="933"/>
      <c r="BF113" s="933"/>
      <c r="BG113" s="933"/>
      <c r="BH113" s="933"/>
      <c r="BI113" s="933"/>
      <c r="BJ113" s="933"/>
      <c r="BK113" s="933"/>
      <c r="BL113" s="933"/>
      <c r="BM113" s="933"/>
      <c r="BN113" s="933"/>
      <c r="BO113" s="933"/>
      <c r="BP113" s="934"/>
      <c r="BQ113" s="935">
        <v>115141</v>
      </c>
      <c r="BR113" s="936"/>
      <c r="BS113" s="936"/>
      <c r="BT113" s="936"/>
      <c r="BU113" s="936"/>
      <c r="BV113" s="936">
        <v>125833</v>
      </c>
      <c r="BW113" s="936"/>
      <c r="BX113" s="936"/>
      <c r="BY113" s="936"/>
      <c r="BZ113" s="936"/>
      <c r="CA113" s="936">
        <v>169188</v>
      </c>
      <c r="CB113" s="936"/>
      <c r="CC113" s="936"/>
      <c r="CD113" s="936"/>
      <c r="CE113" s="936"/>
      <c r="CF113" s="930">
        <v>4.3</v>
      </c>
      <c r="CG113" s="931"/>
      <c r="CH113" s="931"/>
      <c r="CI113" s="931"/>
      <c r="CJ113" s="931"/>
      <c r="CK113" s="958"/>
      <c r="CL113" s="959"/>
      <c r="CM113" s="932" t="s">
        <v>463</v>
      </c>
      <c r="CN113" s="933"/>
      <c r="CO113" s="933"/>
      <c r="CP113" s="933"/>
      <c r="CQ113" s="933"/>
      <c r="CR113" s="933"/>
      <c r="CS113" s="933"/>
      <c r="CT113" s="933"/>
      <c r="CU113" s="933"/>
      <c r="CV113" s="933"/>
      <c r="CW113" s="933"/>
      <c r="CX113" s="933"/>
      <c r="CY113" s="933"/>
      <c r="CZ113" s="933"/>
      <c r="DA113" s="933"/>
      <c r="DB113" s="933"/>
      <c r="DC113" s="933"/>
      <c r="DD113" s="933"/>
      <c r="DE113" s="933"/>
      <c r="DF113" s="934"/>
      <c r="DG113" s="968" t="s">
        <v>452</v>
      </c>
      <c r="DH113" s="969"/>
      <c r="DI113" s="969"/>
      <c r="DJ113" s="969"/>
      <c r="DK113" s="970"/>
      <c r="DL113" s="971" t="s">
        <v>452</v>
      </c>
      <c r="DM113" s="969"/>
      <c r="DN113" s="969"/>
      <c r="DO113" s="969"/>
      <c r="DP113" s="970"/>
      <c r="DQ113" s="971" t="s">
        <v>452</v>
      </c>
      <c r="DR113" s="969"/>
      <c r="DS113" s="969"/>
      <c r="DT113" s="969"/>
      <c r="DU113" s="970"/>
      <c r="DV113" s="972" t="s">
        <v>452</v>
      </c>
      <c r="DW113" s="973"/>
      <c r="DX113" s="973"/>
      <c r="DY113" s="973"/>
      <c r="DZ113" s="974"/>
    </row>
    <row r="114" spans="1:130" s="215" customFormat="1" ht="26.25" customHeight="1" x14ac:dyDescent="0.15">
      <c r="A114" s="964"/>
      <c r="B114" s="965"/>
      <c r="C114" s="933" t="s">
        <v>464</v>
      </c>
      <c r="D114" s="933"/>
      <c r="E114" s="933"/>
      <c r="F114" s="933"/>
      <c r="G114" s="933"/>
      <c r="H114" s="933"/>
      <c r="I114" s="933"/>
      <c r="J114" s="933"/>
      <c r="K114" s="933"/>
      <c r="L114" s="933"/>
      <c r="M114" s="933"/>
      <c r="N114" s="933"/>
      <c r="O114" s="933"/>
      <c r="P114" s="933"/>
      <c r="Q114" s="933"/>
      <c r="R114" s="933"/>
      <c r="S114" s="933"/>
      <c r="T114" s="933"/>
      <c r="U114" s="933"/>
      <c r="V114" s="933"/>
      <c r="W114" s="933"/>
      <c r="X114" s="933"/>
      <c r="Y114" s="933"/>
      <c r="Z114" s="934"/>
      <c r="AA114" s="968">
        <v>13325</v>
      </c>
      <c r="AB114" s="969"/>
      <c r="AC114" s="969"/>
      <c r="AD114" s="969"/>
      <c r="AE114" s="970"/>
      <c r="AF114" s="971">
        <v>15636</v>
      </c>
      <c r="AG114" s="969"/>
      <c r="AH114" s="969"/>
      <c r="AI114" s="969"/>
      <c r="AJ114" s="970"/>
      <c r="AK114" s="971">
        <v>14035</v>
      </c>
      <c r="AL114" s="969"/>
      <c r="AM114" s="969"/>
      <c r="AN114" s="969"/>
      <c r="AO114" s="970"/>
      <c r="AP114" s="972">
        <v>0.4</v>
      </c>
      <c r="AQ114" s="973"/>
      <c r="AR114" s="973"/>
      <c r="AS114" s="973"/>
      <c r="AT114" s="974"/>
      <c r="AU114" s="918"/>
      <c r="AV114" s="919"/>
      <c r="AW114" s="919"/>
      <c r="AX114" s="919"/>
      <c r="AY114" s="919"/>
      <c r="AZ114" s="932" t="s">
        <v>465</v>
      </c>
      <c r="BA114" s="933"/>
      <c r="BB114" s="933"/>
      <c r="BC114" s="933"/>
      <c r="BD114" s="933"/>
      <c r="BE114" s="933"/>
      <c r="BF114" s="933"/>
      <c r="BG114" s="933"/>
      <c r="BH114" s="933"/>
      <c r="BI114" s="933"/>
      <c r="BJ114" s="933"/>
      <c r="BK114" s="933"/>
      <c r="BL114" s="933"/>
      <c r="BM114" s="933"/>
      <c r="BN114" s="933"/>
      <c r="BO114" s="933"/>
      <c r="BP114" s="934"/>
      <c r="BQ114" s="935">
        <v>468066</v>
      </c>
      <c r="BR114" s="936"/>
      <c r="BS114" s="936"/>
      <c r="BT114" s="936"/>
      <c r="BU114" s="936"/>
      <c r="BV114" s="936">
        <v>425252</v>
      </c>
      <c r="BW114" s="936"/>
      <c r="BX114" s="936"/>
      <c r="BY114" s="936"/>
      <c r="BZ114" s="936"/>
      <c r="CA114" s="936">
        <v>404300</v>
      </c>
      <c r="CB114" s="936"/>
      <c r="CC114" s="936"/>
      <c r="CD114" s="936"/>
      <c r="CE114" s="936"/>
      <c r="CF114" s="930">
        <v>10.3</v>
      </c>
      <c r="CG114" s="931"/>
      <c r="CH114" s="931"/>
      <c r="CI114" s="931"/>
      <c r="CJ114" s="931"/>
      <c r="CK114" s="958"/>
      <c r="CL114" s="959"/>
      <c r="CM114" s="932" t="s">
        <v>466</v>
      </c>
      <c r="CN114" s="933"/>
      <c r="CO114" s="933"/>
      <c r="CP114" s="933"/>
      <c r="CQ114" s="933"/>
      <c r="CR114" s="933"/>
      <c r="CS114" s="933"/>
      <c r="CT114" s="933"/>
      <c r="CU114" s="933"/>
      <c r="CV114" s="933"/>
      <c r="CW114" s="933"/>
      <c r="CX114" s="933"/>
      <c r="CY114" s="933"/>
      <c r="CZ114" s="933"/>
      <c r="DA114" s="933"/>
      <c r="DB114" s="933"/>
      <c r="DC114" s="933"/>
      <c r="DD114" s="933"/>
      <c r="DE114" s="933"/>
      <c r="DF114" s="934"/>
      <c r="DG114" s="968" t="s">
        <v>452</v>
      </c>
      <c r="DH114" s="969"/>
      <c r="DI114" s="969"/>
      <c r="DJ114" s="969"/>
      <c r="DK114" s="970"/>
      <c r="DL114" s="971" t="s">
        <v>452</v>
      </c>
      <c r="DM114" s="969"/>
      <c r="DN114" s="969"/>
      <c r="DO114" s="969"/>
      <c r="DP114" s="970"/>
      <c r="DQ114" s="971" t="s">
        <v>452</v>
      </c>
      <c r="DR114" s="969"/>
      <c r="DS114" s="969"/>
      <c r="DT114" s="969"/>
      <c r="DU114" s="970"/>
      <c r="DV114" s="972" t="s">
        <v>452</v>
      </c>
      <c r="DW114" s="973"/>
      <c r="DX114" s="973"/>
      <c r="DY114" s="973"/>
      <c r="DZ114" s="974"/>
    </row>
    <row r="115" spans="1:130" s="215" customFormat="1" ht="26.25" customHeight="1" x14ac:dyDescent="0.15">
      <c r="A115" s="964"/>
      <c r="B115" s="965"/>
      <c r="C115" s="933" t="s">
        <v>467</v>
      </c>
      <c r="D115" s="933"/>
      <c r="E115" s="933"/>
      <c r="F115" s="933"/>
      <c r="G115" s="933"/>
      <c r="H115" s="933"/>
      <c r="I115" s="933"/>
      <c r="J115" s="933"/>
      <c r="K115" s="933"/>
      <c r="L115" s="933"/>
      <c r="M115" s="933"/>
      <c r="N115" s="933"/>
      <c r="O115" s="933"/>
      <c r="P115" s="933"/>
      <c r="Q115" s="933"/>
      <c r="R115" s="933"/>
      <c r="S115" s="933"/>
      <c r="T115" s="933"/>
      <c r="U115" s="933"/>
      <c r="V115" s="933"/>
      <c r="W115" s="933"/>
      <c r="X115" s="933"/>
      <c r="Y115" s="933"/>
      <c r="Z115" s="934"/>
      <c r="AA115" s="947" t="s">
        <v>452</v>
      </c>
      <c r="AB115" s="948"/>
      <c r="AC115" s="948"/>
      <c r="AD115" s="948"/>
      <c r="AE115" s="949"/>
      <c r="AF115" s="950" t="s">
        <v>452</v>
      </c>
      <c r="AG115" s="948"/>
      <c r="AH115" s="948"/>
      <c r="AI115" s="948"/>
      <c r="AJ115" s="949"/>
      <c r="AK115" s="950" t="s">
        <v>452</v>
      </c>
      <c r="AL115" s="948"/>
      <c r="AM115" s="948"/>
      <c r="AN115" s="948"/>
      <c r="AO115" s="949"/>
      <c r="AP115" s="951" t="s">
        <v>452</v>
      </c>
      <c r="AQ115" s="952"/>
      <c r="AR115" s="952"/>
      <c r="AS115" s="952"/>
      <c r="AT115" s="953"/>
      <c r="AU115" s="918"/>
      <c r="AV115" s="919"/>
      <c r="AW115" s="919"/>
      <c r="AX115" s="919"/>
      <c r="AY115" s="919"/>
      <c r="AZ115" s="932" t="s">
        <v>468</v>
      </c>
      <c r="BA115" s="933"/>
      <c r="BB115" s="933"/>
      <c r="BC115" s="933"/>
      <c r="BD115" s="933"/>
      <c r="BE115" s="933"/>
      <c r="BF115" s="933"/>
      <c r="BG115" s="933"/>
      <c r="BH115" s="933"/>
      <c r="BI115" s="933"/>
      <c r="BJ115" s="933"/>
      <c r="BK115" s="933"/>
      <c r="BL115" s="933"/>
      <c r="BM115" s="933"/>
      <c r="BN115" s="933"/>
      <c r="BO115" s="933"/>
      <c r="BP115" s="934"/>
      <c r="BQ115" s="935" t="s">
        <v>452</v>
      </c>
      <c r="BR115" s="936"/>
      <c r="BS115" s="936"/>
      <c r="BT115" s="936"/>
      <c r="BU115" s="936"/>
      <c r="BV115" s="936" t="s">
        <v>452</v>
      </c>
      <c r="BW115" s="936"/>
      <c r="BX115" s="936"/>
      <c r="BY115" s="936"/>
      <c r="BZ115" s="936"/>
      <c r="CA115" s="936" t="s">
        <v>452</v>
      </c>
      <c r="CB115" s="936"/>
      <c r="CC115" s="936"/>
      <c r="CD115" s="936"/>
      <c r="CE115" s="936"/>
      <c r="CF115" s="930" t="s">
        <v>452</v>
      </c>
      <c r="CG115" s="931"/>
      <c r="CH115" s="931"/>
      <c r="CI115" s="931"/>
      <c r="CJ115" s="931"/>
      <c r="CK115" s="958"/>
      <c r="CL115" s="959"/>
      <c r="CM115" s="932" t="s">
        <v>469</v>
      </c>
      <c r="CN115" s="933"/>
      <c r="CO115" s="933"/>
      <c r="CP115" s="933"/>
      <c r="CQ115" s="933"/>
      <c r="CR115" s="933"/>
      <c r="CS115" s="933"/>
      <c r="CT115" s="933"/>
      <c r="CU115" s="933"/>
      <c r="CV115" s="933"/>
      <c r="CW115" s="933"/>
      <c r="CX115" s="933"/>
      <c r="CY115" s="933"/>
      <c r="CZ115" s="933"/>
      <c r="DA115" s="933"/>
      <c r="DB115" s="933"/>
      <c r="DC115" s="933"/>
      <c r="DD115" s="933"/>
      <c r="DE115" s="933"/>
      <c r="DF115" s="934"/>
      <c r="DG115" s="968" t="s">
        <v>452</v>
      </c>
      <c r="DH115" s="969"/>
      <c r="DI115" s="969"/>
      <c r="DJ115" s="969"/>
      <c r="DK115" s="970"/>
      <c r="DL115" s="971" t="s">
        <v>452</v>
      </c>
      <c r="DM115" s="969"/>
      <c r="DN115" s="969"/>
      <c r="DO115" s="969"/>
      <c r="DP115" s="970"/>
      <c r="DQ115" s="971" t="s">
        <v>452</v>
      </c>
      <c r="DR115" s="969"/>
      <c r="DS115" s="969"/>
      <c r="DT115" s="969"/>
      <c r="DU115" s="970"/>
      <c r="DV115" s="972" t="s">
        <v>452</v>
      </c>
      <c r="DW115" s="973"/>
      <c r="DX115" s="973"/>
      <c r="DY115" s="973"/>
      <c r="DZ115" s="974"/>
    </row>
    <row r="116" spans="1:130" s="215" customFormat="1" ht="26.25" customHeight="1" x14ac:dyDescent="0.15">
      <c r="A116" s="966"/>
      <c r="B116" s="967"/>
      <c r="C116" s="975" t="s">
        <v>470</v>
      </c>
      <c r="D116" s="975"/>
      <c r="E116" s="975"/>
      <c r="F116" s="975"/>
      <c r="G116" s="975"/>
      <c r="H116" s="975"/>
      <c r="I116" s="975"/>
      <c r="J116" s="975"/>
      <c r="K116" s="975"/>
      <c r="L116" s="975"/>
      <c r="M116" s="975"/>
      <c r="N116" s="975"/>
      <c r="O116" s="975"/>
      <c r="P116" s="975"/>
      <c r="Q116" s="975"/>
      <c r="R116" s="975"/>
      <c r="S116" s="975"/>
      <c r="T116" s="975"/>
      <c r="U116" s="975"/>
      <c r="V116" s="975"/>
      <c r="W116" s="975"/>
      <c r="X116" s="975"/>
      <c r="Y116" s="975"/>
      <c r="Z116" s="976"/>
      <c r="AA116" s="968">
        <v>86</v>
      </c>
      <c r="AB116" s="969"/>
      <c r="AC116" s="969"/>
      <c r="AD116" s="969"/>
      <c r="AE116" s="970"/>
      <c r="AF116" s="971">
        <v>49</v>
      </c>
      <c r="AG116" s="969"/>
      <c r="AH116" s="969"/>
      <c r="AI116" s="969"/>
      <c r="AJ116" s="970"/>
      <c r="AK116" s="971">
        <v>19</v>
      </c>
      <c r="AL116" s="969"/>
      <c r="AM116" s="969"/>
      <c r="AN116" s="969"/>
      <c r="AO116" s="970"/>
      <c r="AP116" s="972">
        <v>0</v>
      </c>
      <c r="AQ116" s="973"/>
      <c r="AR116" s="973"/>
      <c r="AS116" s="973"/>
      <c r="AT116" s="974"/>
      <c r="AU116" s="918"/>
      <c r="AV116" s="919"/>
      <c r="AW116" s="919"/>
      <c r="AX116" s="919"/>
      <c r="AY116" s="919"/>
      <c r="AZ116" s="977" t="s">
        <v>471</v>
      </c>
      <c r="BA116" s="978"/>
      <c r="BB116" s="978"/>
      <c r="BC116" s="978"/>
      <c r="BD116" s="978"/>
      <c r="BE116" s="978"/>
      <c r="BF116" s="978"/>
      <c r="BG116" s="978"/>
      <c r="BH116" s="978"/>
      <c r="BI116" s="978"/>
      <c r="BJ116" s="978"/>
      <c r="BK116" s="978"/>
      <c r="BL116" s="978"/>
      <c r="BM116" s="978"/>
      <c r="BN116" s="978"/>
      <c r="BO116" s="978"/>
      <c r="BP116" s="979"/>
      <c r="BQ116" s="935" t="s">
        <v>452</v>
      </c>
      <c r="BR116" s="936"/>
      <c r="BS116" s="936"/>
      <c r="BT116" s="936"/>
      <c r="BU116" s="936"/>
      <c r="BV116" s="936" t="s">
        <v>452</v>
      </c>
      <c r="BW116" s="936"/>
      <c r="BX116" s="936"/>
      <c r="BY116" s="936"/>
      <c r="BZ116" s="936"/>
      <c r="CA116" s="936" t="s">
        <v>452</v>
      </c>
      <c r="CB116" s="936"/>
      <c r="CC116" s="936"/>
      <c r="CD116" s="936"/>
      <c r="CE116" s="936"/>
      <c r="CF116" s="930" t="s">
        <v>452</v>
      </c>
      <c r="CG116" s="931"/>
      <c r="CH116" s="931"/>
      <c r="CI116" s="931"/>
      <c r="CJ116" s="931"/>
      <c r="CK116" s="958"/>
      <c r="CL116" s="959"/>
      <c r="CM116" s="932" t="s">
        <v>472</v>
      </c>
      <c r="CN116" s="933"/>
      <c r="CO116" s="933"/>
      <c r="CP116" s="933"/>
      <c r="CQ116" s="933"/>
      <c r="CR116" s="933"/>
      <c r="CS116" s="933"/>
      <c r="CT116" s="933"/>
      <c r="CU116" s="933"/>
      <c r="CV116" s="933"/>
      <c r="CW116" s="933"/>
      <c r="CX116" s="933"/>
      <c r="CY116" s="933"/>
      <c r="CZ116" s="933"/>
      <c r="DA116" s="933"/>
      <c r="DB116" s="933"/>
      <c r="DC116" s="933"/>
      <c r="DD116" s="933"/>
      <c r="DE116" s="933"/>
      <c r="DF116" s="934"/>
      <c r="DG116" s="968" t="s">
        <v>452</v>
      </c>
      <c r="DH116" s="969"/>
      <c r="DI116" s="969"/>
      <c r="DJ116" s="969"/>
      <c r="DK116" s="970"/>
      <c r="DL116" s="971" t="s">
        <v>452</v>
      </c>
      <c r="DM116" s="969"/>
      <c r="DN116" s="969"/>
      <c r="DO116" s="969"/>
      <c r="DP116" s="970"/>
      <c r="DQ116" s="971" t="s">
        <v>452</v>
      </c>
      <c r="DR116" s="969"/>
      <c r="DS116" s="969"/>
      <c r="DT116" s="969"/>
      <c r="DU116" s="970"/>
      <c r="DV116" s="972" t="s">
        <v>452</v>
      </c>
      <c r="DW116" s="973"/>
      <c r="DX116" s="973"/>
      <c r="DY116" s="973"/>
      <c r="DZ116" s="974"/>
    </row>
    <row r="117" spans="1:130" s="215" customFormat="1" ht="26.25" customHeight="1" x14ac:dyDescent="0.15">
      <c r="A117" s="922" t="s">
        <v>196</v>
      </c>
      <c r="B117" s="903"/>
      <c r="C117" s="903"/>
      <c r="D117" s="903"/>
      <c r="E117" s="903"/>
      <c r="F117" s="903"/>
      <c r="G117" s="903"/>
      <c r="H117" s="903"/>
      <c r="I117" s="903"/>
      <c r="J117" s="903"/>
      <c r="K117" s="903"/>
      <c r="L117" s="903"/>
      <c r="M117" s="903"/>
      <c r="N117" s="903"/>
      <c r="O117" s="903"/>
      <c r="P117" s="903"/>
      <c r="Q117" s="903"/>
      <c r="R117" s="903"/>
      <c r="S117" s="903"/>
      <c r="T117" s="903"/>
      <c r="U117" s="903"/>
      <c r="V117" s="903"/>
      <c r="W117" s="903"/>
      <c r="X117" s="903"/>
      <c r="Y117" s="987" t="s">
        <v>473</v>
      </c>
      <c r="Z117" s="904"/>
      <c r="AA117" s="988">
        <v>927102</v>
      </c>
      <c r="AB117" s="989"/>
      <c r="AC117" s="989"/>
      <c r="AD117" s="989"/>
      <c r="AE117" s="990"/>
      <c r="AF117" s="991">
        <v>912025</v>
      </c>
      <c r="AG117" s="989"/>
      <c r="AH117" s="989"/>
      <c r="AI117" s="989"/>
      <c r="AJ117" s="990"/>
      <c r="AK117" s="991">
        <v>981215</v>
      </c>
      <c r="AL117" s="989"/>
      <c r="AM117" s="989"/>
      <c r="AN117" s="989"/>
      <c r="AO117" s="990"/>
      <c r="AP117" s="992"/>
      <c r="AQ117" s="993"/>
      <c r="AR117" s="993"/>
      <c r="AS117" s="993"/>
      <c r="AT117" s="994"/>
      <c r="AU117" s="918"/>
      <c r="AV117" s="919"/>
      <c r="AW117" s="919"/>
      <c r="AX117" s="919"/>
      <c r="AY117" s="919"/>
      <c r="AZ117" s="984" t="s">
        <v>474</v>
      </c>
      <c r="BA117" s="985"/>
      <c r="BB117" s="985"/>
      <c r="BC117" s="985"/>
      <c r="BD117" s="985"/>
      <c r="BE117" s="985"/>
      <c r="BF117" s="985"/>
      <c r="BG117" s="985"/>
      <c r="BH117" s="985"/>
      <c r="BI117" s="985"/>
      <c r="BJ117" s="985"/>
      <c r="BK117" s="985"/>
      <c r="BL117" s="985"/>
      <c r="BM117" s="985"/>
      <c r="BN117" s="985"/>
      <c r="BO117" s="985"/>
      <c r="BP117" s="986"/>
      <c r="BQ117" s="935" t="s">
        <v>255</v>
      </c>
      <c r="BR117" s="936"/>
      <c r="BS117" s="936"/>
      <c r="BT117" s="936"/>
      <c r="BU117" s="936"/>
      <c r="BV117" s="936" t="s">
        <v>255</v>
      </c>
      <c r="BW117" s="936"/>
      <c r="BX117" s="936"/>
      <c r="BY117" s="936"/>
      <c r="BZ117" s="936"/>
      <c r="CA117" s="936" t="s">
        <v>255</v>
      </c>
      <c r="CB117" s="936"/>
      <c r="CC117" s="936"/>
      <c r="CD117" s="936"/>
      <c r="CE117" s="936"/>
      <c r="CF117" s="930" t="s">
        <v>475</v>
      </c>
      <c r="CG117" s="931"/>
      <c r="CH117" s="931"/>
      <c r="CI117" s="931"/>
      <c r="CJ117" s="931"/>
      <c r="CK117" s="958"/>
      <c r="CL117" s="959"/>
      <c r="CM117" s="932" t="s">
        <v>476</v>
      </c>
      <c r="CN117" s="933"/>
      <c r="CO117" s="933"/>
      <c r="CP117" s="933"/>
      <c r="CQ117" s="933"/>
      <c r="CR117" s="933"/>
      <c r="CS117" s="933"/>
      <c r="CT117" s="933"/>
      <c r="CU117" s="933"/>
      <c r="CV117" s="933"/>
      <c r="CW117" s="933"/>
      <c r="CX117" s="933"/>
      <c r="CY117" s="933"/>
      <c r="CZ117" s="933"/>
      <c r="DA117" s="933"/>
      <c r="DB117" s="933"/>
      <c r="DC117" s="933"/>
      <c r="DD117" s="933"/>
      <c r="DE117" s="933"/>
      <c r="DF117" s="934"/>
      <c r="DG117" s="968" t="s">
        <v>255</v>
      </c>
      <c r="DH117" s="969"/>
      <c r="DI117" s="969"/>
      <c r="DJ117" s="969"/>
      <c r="DK117" s="970"/>
      <c r="DL117" s="971" t="s">
        <v>255</v>
      </c>
      <c r="DM117" s="969"/>
      <c r="DN117" s="969"/>
      <c r="DO117" s="969"/>
      <c r="DP117" s="970"/>
      <c r="DQ117" s="971" t="s">
        <v>255</v>
      </c>
      <c r="DR117" s="969"/>
      <c r="DS117" s="969"/>
      <c r="DT117" s="969"/>
      <c r="DU117" s="970"/>
      <c r="DV117" s="972" t="s">
        <v>475</v>
      </c>
      <c r="DW117" s="973"/>
      <c r="DX117" s="973"/>
      <c r="DY117" s="973"/>
      <c r="DZ117" s="974"/>
    </row>
    <row r="118" spans="1:130" s="215" customFormat="1" ht="26.25" customHeight="1" x14ac:dyDescent="0.15">
      <c r="A118" s="922" t="s">
        <v>447</v>
      </c>
      <c r="B118" s="903"/>
      <c r="C118" s="903"/>
      <c r="D118" s="903"/>
      <c r="E118" s="903"/>
      <c r="F118" s="903"/>
      <c r="G118" s="903"/>
      <c r="H118" s="903"/>
      <c r="I118" s="903"/>
      <c r="J118" s="903"/>
      <c r="K118" s="903"/>
      <c r="L118" s="903"/>
      <c r="M118" s="903"/>
      <c r="N118" s="903"/>
      <c r="O118" s="903"/>
      <c r="P118" s="903"/>
      <c r="Q118" s="903"/>
      <c r="R118" s="903"/>
      <c r="S118" s="903"/>
      <c r="T118" s="903"/>
      <c r="U118" s="903"/>
      <c r="V118" s="903"/>
      <c r="W118" s="903"/>
      <c r="X118" s="903"/>
      <c r="Y118" s="903"/>
      <c r="Z118" s="904"/>
      <c r="AA118" s="902" t="s">
        <v>444</v>
      </c>
      <c r="AB118" s="903"/>
      <c r="AC118" s="903"/>
      <c r="AD118" s="903"/>
      <c r="AE118" s="904"/>
      <c r="AF118" s="902" t="s">
        <v>445</v>
      </c>
      <c r="AG118" s="903"/>
      <c r="AH118" s="903"/>
      <c r="AI118" s="903"/>
      <c r="AJ118" s="904"/>
      <c r="AK118" s="902" t="s">
        <v>317</v>
      </c>
      <c r="AL118" s="903"/>
      <c r="AM118" s="903"/>
      <c r="AN118" s="903"/>
      <c r="AO118" s="904"/>
      <c r="AP118" s="980" t="s">
        <v>446</v>
      </c>
      <c r="AQ118" s="981"/>
      <c r="AR118" s="981"/>
      <c r="AS118" s="981"/>
      <c r="AT118" s="982"/>
      <c r="AU118" s="918"/>
      <c r="AV118" s="919"/>
      <c r="AW118" s="919"/>
      <c r="AX118" s="919"/>
      <c r="AY118" s="919"/>
      <c r="AZ118" s="983" t="s">
        <v>477</v>
      </c>
      <c r="BA118" s="975"/>
      <c r="BB118" s="975"/>
      <c r="BC118" s="975"/>
      <c r="BD118" s="975"/>
      <c r="BE118" s="975"/>
      <c r="BF118" s="975"/>
      <c r="BG118" s="975"/>
      <c r="BH118" s="975"/>
      <c r="BI118" s="975"/>
      <c r="BJ118" s="975"/>
      <c r="BK118" s="975"/>
      <c r="BL118" s="975"/>
      <c r="BM118" s="975"/>
      <c r="BN118" s="975"/>
      <c r="BO118" s="975"/>
      <c r="BP118" s="976"/>
      <c r="BQ118" s="1009" t="s">
        <v>255</v>
      </c>
      <c r="BR118" s="1010"/>
      <c r="BS118" s="1010"/>
      <c r="BT118" s="1010"/>
      <c r="BU118" s="1010"/>
      <c r="BV118" s="1010" t="s">
        <v>255</v>
      </c>
      <c r="BW118" s="1010"/>
      <c r="BX118" s="1010"/>
      <c r="BY118" s="1010"/>
      <c r="BZ118" s="1010"/>
      <c r="CA118" s="1010" t="s">
        <v>475</v>
      </c>
      <c r="CB118" s="1010"/>
      <c r="CC118" s="1010"/>
      <c r="CD118" s="1010"/>
      <c r="CE118" s="1010"/>
      <c r="CF118" s="930" t="s">
        <v>255</v>
      </c>
      <c r="CG118" s="931"/>
      <c r="CH118" s="931"/>
      <c r="CI118" s="931"/>
      <c r="CJ118" s="931"/>
      <c r="CK118" s="958"/>
      <c r="CL118" s="959"/>
      <c r="CM118" s="932" t="s">
        <v>478</v>
      </c>
      <c r="CN118" s="933"/>
      <c r="CO118" s="933"/>
      <c r="CP118" s="933"/>
      <c r="CQ118" s="933"/>
      <c r="CR118" s="933"/>
      <c r="CS118" s="933"/>
      <c r="CT118" s="933"/>
      <c r="CU118" s="933"/>
      <c r="CV118" s="933"/>
      <c r="CW118" s="933"/>
      <c r="CX118" s="933"/>
      <c r="CY118" s="933"/>
      <c r="CZ118" s="933"/>
      <c r="DA118" s="933"/>
      <c r="DB118" s="933"/>
      <c r="DC118" s="933"/>
      <c r="DD118" s="933"/>
      <c r="DE118" s="933"/>
      <c r="DF118" s="934"/>
      <c r="DG118" s="968" t="s">
        <v>255</v>
      </c>
      <c r="DH118" s="969"/>
      <c r="DI118" s="969"/>
      <c r="DJ118" s="969"/>
      <c r="DK118" s="970"/>
      <c r="DL118" s="971" t="s">
        <v>255</v>
      </c>
      <c r="DM118" s="969"/>
      <c r="DN118" s="969"/>
      <c r="DO118" s="969"/>
      <c r="DP118" s="970"/>
      <c r="DQ118" s="971" t="s">
        <v>255</v>
      </c>
      <c r="DR118" s="969"/>
      <c r="DS118" s="969"/>
      <c r="DT118" s="969"/>
      <c r="DU118" s="970"/>
      <c r="DV118" s="972" t="s">
        <v>255</v>
      </c>
      <c r="DW118" s="973"/>
      <c r="DX118" s="973"/>
      <c r="DY118" s="973"/>
      <c r="DZ118" s="974"/>
    </row>
    <row r="119" spans="1:130" s="215" customFormat="1" ht="26.25" customHeight="1" x14ac:dyDescent="0.15">
      <c r="A119" s="1066" t="s">
        <v>450</v>
      </c>
      <c r="B119" s="957"/>
      <c r="C119" s="939" t="s">
        <v>451</v>
      </c>
      <c r="D119" s="907"/>
      <c r="E119" s="907"/>
      <c r="F119" s="907"/>
      <c r="G119" s="907"/>
      <c r="H119" s="907"/>
      <c r="I119" s="907"/>
      <c r="J119" s="907"/>
      <c r="K119" s="907"/>
      <c r="L119" s="907"/>
      <c r="M119" s="907"/>
      <c r="N119" s="907"/>
      <c r="O119" s="907"/>
      <c r="P119" s="907"/>
      <c r="Q119" s="907"/>
      <c r="R119" s="907"/>
      <c r="S119" s="907"/>
      <c r="T119" s="907"/>
      <c r="U119" s="907"/>
      <c r="V119" s="907"/>
      <c r="W119" s="907"/>
      <c r="X119" s="907"/>
      <c r="Y119" s="907"/>
      <c r="Z119" s="908"/>
      <c r="AA119" s="909" t="s">
        <v>255</v>
      </c>
      <c r="AB119" s="910"/>
      <c r="AC119" s="910"/>
      <c r="AD119" s="910"/>
      <c r="AE119" s="911"/>
      <c r="AF119" s="912" t="s">
        <v>255</v>
      </c>
      <c r="AG119" s="910"/>
      <c r="AH119" s="910"/>
      <c r="AI119" s="910"/>
      <c r="AJ119" s="911"/>
      <c r="AK119" s="912" t="s">
        <v>255</v>
      </c>
      <c r="AL119" s="910"/>
      <c r="AM119" s="910"/>
      <c r="AN119" s="910"/>
      <c r="AO119" s="911"/>
      <c r="AP119" s="913" t="s">
        <v>475</v>
      </c>
      <c r="AQ119" s="914"/>
      <c r="AR119" s="914"/>
      <c r="AS119" s="914"/>
      <c r="AT119" s="915"/>
      <c r="AU119" s="920"/>
      <c r="AV119" s="921"/>
      <c r="AW119" s="921"/>
      <c r="AX119" s="921"/>
      <c r="AY119" s="921"/>
      <c r="AZ119" s="236" t="s">
        <v>196</v>
      </c>
      <c r="BA119" s="236"/>
      <c r="BB119" s="236"/>
      <c r="BC119" s="236"/>
      <c r="BD119" s="236"/>
      <c r="BE119" s="236"/>
      <c r="BF119" s="236"/>
      <c r="BG119" s="236"/>
      <c r="BH119" s="236"/>
      <c r="BI119" s="236"/>
      <c r="BJ119" s="236"/>
      <c r="BK119" s="236"/>
      <c r="BL119" s="236"/>
      <c r="BM119" s="236"/>
      <c r="BN119" s="236"/>
      <c r="BO119" s="987" t="s">
        <v>479</v>
      </c>
      <c r="BP119" s="1015"/>
      <c r="BQ119" s="1009">
        <v>11417266</v>
      </c>
      <c r="BR119" s="1010"/>
      <c r="BS119" s="1010"/>
      <c r="BT119" s="1010"/>
      <c r="BU119" s="1010"/>
      <c r="BV119" s="1010">
        <v>12319838</v>
      </c>
      <c r="BW119" s="1010"/>
      <c r="BX119" s="1010"/>
      <c r="BY119" s="1010"/>
      <c r="BZ119" s="1010"/>
      <c r="CA119" s="1010">
        <v>12260492</v>
      </c>
      <c r="CB119" s="1010"/>
      <c r="CC119" s="1010"/>
      <c r="CD119" s="1010"/>
      <c r="CE119" s="1010"/>
      <c r="CF119" s="1011"/>
      <c r="CG119" s="1012"/>
      <c r="CH119" s="1012"/>
      <c r="CI119" s="1012"/>
      <c r="CJ119" s="1013"/>
      <c r="CK119" s="960"/>
      <c r="CL119" s="961"/>
      <c r="CM119" s="983" t="s">
        <v>480</v>
      </c>
      <c r="CN119" s="975"/>
      <c r="CO119" s="975"/>
      <c r="CP119" s="975"/>
      <c r="CQ119" s="975"/>
      <c r="CR119" s="975"/>
      <c r="CS119" s="975"/>
      <c r="CT119" s="975"/>
      <c r="CU119" s="975"/>
      <c r="CV119" s="975"/>
      <c r="CW119" s="975"/>
      <c r="CX119" s="975"/>
      <c r="CY119" s="975"/>
      <c r="CZ119" s="975"/>
      <c r="DA119" s="975"/>
      <c r="DB119" s="975"/>
      <c r="DC119" s="975"/>
      <c r="DD119" s="975"/>
      <c r="DE119" s="975"/>
      <c r="DF119" s="976"/>
      <c r="DG119" s="1014" t="s">
        <v>255</v>
      </c>
      <c r="DH119" s="996"/>
      <c r="DI119" s="996"/>
      <c r="DJ119" s="996"/>
      <c r="DK119" s="997"/>
      <c r="DL119" s="995" t="s">
        <v>255</v>
      </c>
      <c r="DM119" s="996"/>
      <c r="DN119" s="996"/>
      <c r="DO119" s="996"/>
      <c r="DP119" s="997"/>
      <c r="DQ119" s="995" t="s">
        <v>255</v>
      </c>
      <c r="DR119" s="996"/>
      <c r="DS119" s="996"/>
      <c r="DT119" s="996"/>
      <c r="DU119" s="997"/>
      <c r="DV119" s="998" t="s">
        <v>475</v>
      </c>
      <c r="DW119" s="999"/>
      <c r="DX119" s="999"/>
      <c r="DY119" s="999"/>
      <c r="DZ119" s="1000"/>
    </row>
    <row r="120" spans="1:130" s="215" customFormat="1" ht="26.25" customHeight="1" x14ac:dyDescent="0.15">
      <c r="A120" s="1067"/>
      <c r="B120" s="959"/>
      <c r="C120" s="932" t="s">
        <v>456</v>
      </c>
      <c r="D120" s="933"/>
      <c r="E120" s="933"/>
      <c r="F120" s="933"/>
      <c r="G120" s="933"/>
      <c r="H120" s="933"/>
      <c r="I120" s="933"/>
      <c r="J120" s="933"/>
      <c r="K120" s="933"/>
      <c r="L120" s="933"/>
      <c r="M120" s="933"/>
      <c r="N120" s="933"/>
      <c r="O120" s="933"/>
      <c r="P120" s="933"/>
      <c r="Q120" s="933"/>
      <c r="R120" s="933"/>
      <c r="S120" s="933"/>
      <c r="T120" s="933"/>
      <c r="U120" s="933"/>
      <c r="V120" s="933"/>
      <c r="W120" s="933"/>
      <c r="X120" s="933"/>
      <c r="Y120" s="933"/>
      <c r="Z120" s="934"/>
      <c r="AA120" s="968" t="s">
        <v>255</v>
      </c>
      <c r="AB120" s="969"/>
      <c r="AC120" s="969"/>
      <c r="AD120" s="969"/>
      <c r="AE120" s="970"/>
      <c r="AF120" s="971" t="s">
        <v>255</v>
      </c>
      <c r="AG120" s="969"/>
      <c r="AH120" s="969"/>
      <c r="AI120" s="969"/>
      <c r="AJ120" s="970"/>
      <c r="AK120" s="971" t="s">
        <v>475</v>
      </c>
      <c r="AL120" s="969"/>
      <c r="AM120" s="969"/>
      <c r="AN120" s="969"/>
      <c r="AO120" s="970"/>
      <c r="AP120" s="972" t="s">
        <v>255</v>
      </c>
      <c r="AQ120" s="973"/>
      <c r="AR120" s="973"/>
      <c r="AS120" s="973"/>
      <c r="AT120" s="974"/>
      <c r="AU120" s="1001" t="s">
        <v>481</v>
      </c>
      <c r="AV120" s="1002"/>
      <c r="AW120" s="1002"/>
      <c r="AX120" s="1002"/>
      <c r="AY120" s="1003"/>
      <c r="AZ120" s="939" t="s">
        <v>482</v>
      </c>
      <c r="BA120" s="907"/>
      <c r="BB120" s="907"/>
      <c r="BC120" s="907"/>
      <c r="BD120" s="907"/>
      <c r="BE120" s="907"/>
      <c r="BF120" s="907"/>
      <c r="BG120" s="907"/>
      <c r="BH120" s="907"/>
      <c r="BI120" s="907"/>
      <c r="BJ120" s="907"/>
      <c r="BK120" s="907"/>
      <c r="BL120" s="907"/>
      <c r="BM120" s="907"/>
      <c r="BN120" s="907"/>
      <c r="BO120" s="907"/>
      <c r="BP120" s="908"/>
      <c r="BQ120" s="940">
        <v>1811894</v>
      </c>
      <c r="BR120" s="941"/>
      <c r="BS120" s="941"/>
      <c r="BT120" s="941"/>
      <c r="BU120" s="941"/>
      <c r="BV120" s="941">
        <v>1752547</v>
      </c>
      <c r="BW120" s="941"/>
      <c r="BX120" s="941"/>
      <c r="BY120" s="941"/>
      <c r="BZ120" s="941"/>
      <c r="CA120" s="941">
        <v>2107142</v>
      </c>
      <c r="CB120" s="941"/>
      <c r="CC120" s="941"/>
      <c r="CD120" s="941"/>
      <c r="CE120" s="941"/>
      <c r="CF120" s="954">
        <v>53.9</v>
      </c>
      <c r="CG120" s="955"/>
      <c r="CH120" s="955"/>
      <c r="CI120" s="955"/>
      <c r="CJ120" s="955"/>
      <c r="CK120" s="1016" t="s">
        <v>483</v>
      </c>
      <c r="CL120" s="1017"/>
      <c r="CM120" s="1017"/>
      <c r="CN120" s="1017"/>
      <c r="CO120" s="1018"/>
      <c r="CP120" s="1024" t="s">
        <v>484</v>
      </c>
      <c r="CQ120" s="1025"/>
      <c r="CR120" s="1025"/>
      <c r="CS120" s="1025"/>
      <c r="CT120" s="1025"/>
      <c r="CU120" s="1025"/>
      <c r="CV120" s="1025"/>
      <c r="CW120" s="1025"/>
      <c r="CX120" s="1025"/>
      <c r="CY120" s="1025"/>
      <c r="CZ120" s="1025"/>
      <c r="DA120" s="1025"/>
      <c r="DB120" s="1025"/>
      <c r="DC120" s="1025"/>
      <c r="DD120" s="1025"/>
      <c r="DE120" s="1025"/>
      <c r="DF120" s="1026"/>
      <c r="DG120" s="940">
        <v>2253818</v>
      </c>
      <c r="DH120" s="941"/>
      <c r="DI120" s="941"/>
      <c r="DJ120" s="941"/>
      <c r="DK120" s="941"/>
      <c r="DL120" s="941">
        <v>2235101</v>
      </c>
      <c r="DM120" s="941"/>
      <c r="DN120" s="941"/>
      <c r="DO120" s="941"/>
      <c r="DP120" s="941"/>
      <c r="DQ120" s="941">
        <v>2274279</v>
      </c>
      <c r="DR120" s="941"/>
      <c r="DS120" s="941"/>
      <c r="DT120" s="941"/>
      <c r="DU120" s="941"/>
      <c r="DV120" s="942">
        <v>58.2</v>
      </c>
      <c r="DW120" s="942"/>
      <c r="DX120" s="942"/>
      <c r="DY120" s="942"/>
      <c r="DZ120" s="943"/>
    </row>
    <row r="121" spans="1:130" s="215" customFormat="1" ht="26.25" customHeight="1" x14ac:dyDescent="0.15">
      <c r="A121" s="1067"/>
      <c r="B121" s="959"/>
      <c r="C121" s="984" t="s">
        <v>485</v>
      </c>
      <c r="D121" s="985"/>
      <c r="E121" s="985"/>
      <c r="F121" s="985"/>
      <c r="G121" s="985"/>
      <c r="H121" s="985"/>
      <c r="I121" s="985"/>
      <c r="J121" s="985"/>
      <c r="K121" s="985"/>
      <c r="L121" s="985"/>
      <c r="M121" s="985"/>
      <c r="N121" s="985"/>
      <c r="O121" s="985"/>
      <c r="P121" s="985"/>
      <c r="Q121" s="985"/>
      <c r="R121" s="985"/>
      <c r="S121" s="985"/>
      <c r="T121" s="985"/>
      <c r="U121" s="985"/>
      <c r="V121" s="985"/>
      <c r="W121" s="985"/>
      <c r="X121" s="985"/>
      <c r="Y121" s="985"/>
      <c r="Z121" s="986"/>
      <c r="AA121" s="968" t="s">
        <v>475</v>
      </c>
      <c r="AB121" s="969"/>
      <c r="AC121" s="969"/>
      <c r="AD121" s="969"/>
      <c r="AE121" s="970"/>
      <c r="AF121" s="971" t="s">
        <v>475</v>
      </c>
      <c r="AG121" s="969"/>
      <c r="AH121" s="969"/>
      <c r="AI121" s="969"/>
      <c r="AJ121" s="970"/>
      <c r="AK121" s="971" t="s">
        <v>475</v>
      </c>
      <c r="AL121" s="969"/>
      <c r="AM121" s="969"/>
      <c r="AN121" s="969"/>
      <c r="AO121" s="970"/>
      <c r="AP121" s="972" t="s">
        <v>255</v>
      </c>
      <c r="AQ121" s="973"/>
      <c r="AR121" s="973"/>
      <c r="AS121" s="973"/>
      <c r="AT121" s="974"/>
      <c r="AU121" s="1004"/>
      <c r="AV121" s="1005"/>
      <c r="AW121" s="1005"/>
      <c r="AX121" s="1005"/>
      <c r="AY121" s="1006"/>
      <c r="AZ121" s="932" t="s">
        <v>486</v>
      </c>
      <c r="BA121" s="933"/>
      <c r="BB121" s="933"/>
      <c r="BC121" s="933"/>
      <c r="BD121" s="933"/>
      <c r="BE121" s="933"/>
      <c r="BF121" s="933"/>
      <c r="BG121" s="933"/>
      <c r="BH121" s="933"/>
      <c r="BI121" s="933"/>
      <c r="BJ121" s="933"/>
      <c r="BK121" s="933"/>
      <c r="BL121" s="933"/>
      <c r="BM121" s="933"/>
      <c r="BN121" s="933"/>
      <c r="BO121" s="933"/>
      <c r="BP121" s="934"/>
      <c r="BQ121" s="935" t="s">
        <v>255</v>
      </c>
      <c r="BR121" s="936"/>
      <c r="BS121" s="936"/>
      <c r="BT121" s="936"/>
      <c r="BU121" s="936"/>
      <c r="BV121" s="936" t="s">
        <v>475</v>
      </c>
      <c r="BW121" s="936"/>
      <c r="BX121" s="936"/>
      <c r="BY121" s="936"/>
      <c r="BZ121" s="936"/>
      <c r="CA121" s="936" t="s">
        <v>475</v>
      </c>
      <c r="CB121" s="936"/>
      <c r="CC121" s="936"/>
      <c r="CD121" s="936"/>
      <c r="CE121" s="936"/>
      <c r="CF121" s="930" t="s">
        <v>475</v>
      </c>
      <c r="CG121" s="931"/>
      <c r="CH121" s="931"/>
      <c r="CI121" s="931"/>
      <c r="CJ121" s="931"/>
      <c r="CK121" s="1019"/>
      <c r="CL121" s="1020"/>
      <c r="CM121" s="1020"/>
      <c r="CN121" s="1020"/>
      <c r="CO121" s="1021"/>
      <c r="CP121" s="1029" t="s">
        <v>424</v>
      </c>
      <c r="CQ121" s="1030"/>
      <c r="CR121" s="1030"/>
      <c r="CS121" s="1030"/>
      <c r="CT121" s="1030"/>
      <c r="CU121" s="1030"/>
      <c r="CV121" s="1030"/>
      <c r="CW121" s="1030"/>
      <c r="CX121" s="1030"/>
      <c r="CY121" s="1030"/>
      <c r="CZ121" s="1030"/>
      <c r="DA121" s="1030"/>
      <c r="DB121" s="1030"/>
      <c r="DC121" s="1030"/>
      <c r="DD121" s="1030"/>
      <c r="DE121" s="1030"/>
      <c r="DF121" s="1031"/>
      <c r="DG121" s="935">
        <v>832788</v>
      </c>
      <c r="DH121" s="936"/>
      <c r="DI121" s="936"/>
      <c r="DJ121" s="936"/>
      <c r="DK121" s="936"/>
      <c r="DL121" s="936">
        <v>798098</v>
      </c>
      <c r="DM121" s="936"/>
      <c r="DN121" s="936"/>
      <c r="DO121" s="936"/>
      <c r="DP121" s="936"/>
      <c r="DQ121" s="936">
        <v>763240</v>
      </c>
      <c r="DR121" s="936"/>
      <c r="DS121" s="936"/>
      <c r="DT121" s="936"/>
      <c r="DU121" s="936"/>
      <c r="DV121" s="937">
        <v>19.5</v>
      </c>
      <c r="DW121" s="937"/>
      <c r="DX121" s="937"/>
      <c r="DY121" s="937"/>
      <c r="DZ121" s="938"/>
    </row>
    <row r="122" spans="1:130" s="215" customFormat="1" ht="26.25" customHeight="1" x14ac:dyDescent="0.15">
      <c r="A122" s="1067"/>
      <c r="B122" s="959"/>
      <c r="C122" s="932" t="s">
        <v>466</v>
      </c>
      <c r="D122" s="933"/>
      <c r="E122" s="933"/>
      <c r="F122" s="933"/>
      <c r="G122" s="933"/>
      <c r="H122" s="933"/>
      <c r="I122" s="933"/>
      <c r="J122" s="933"/>
      <c r="K122" s="933"/>
      <c r="L122" s="933"/>
      <c r="M122" s="933"/>
      <c r="N122" s="933"/>
      <c r="O122" s="933"/>
      <c r="P122" s="933"/>
      <c r="Q122" s="933"/>
      <c r="R122" s="933"/>
      <c r="S122" s="933"/>
      <c r="T122" s="933"/>
      <c r="U122" s="933"/>
      <c r="V122" s="933"/>
      <c r="W122" s="933"/>
      <c r="X122" s="933"/>
      <c r="Y122" s="933"/>
      <c r="Z122" s="934"/>
      <c r="AA122" s="968" t="s">
        <v>475</v>
      </c>
      <c r="AB122" s="969"/>
      <c r="AC122" s="969"/>
      <c r="AD122" s="969"/>
      <c r="AE122" s="970"/>
      <c r="AF122" s="971" t="s">
        <v>255</v>
      </c>
      <c r="AG122" s="969"/>
      <c r="AH122" s="969"/>
      <c r="AI122" s="969"/>
      <c r="AJ122" s="970"/>
      <c r="AK122" s="971" t="s">
        <v>475</v>
      </c>
      <c r="AL122" s="969"/>
      <c r="AM122" s="969"/>
      <c r="AN122" s="969"/>
      <c r="AO122" s="970"/>
      <c r="AP122" s="972" t="s">
        <v>255</v>
      </c>
      <c r="AQ122" s="973"/>
      <c r="AR122" s="973"/>
      <c r="AS122" s="973"/>
      <c r="AT122" s="974"/>
      <c r="AU122" s="1004"/>
      <c r="AV122" s="1005"/>
      <c r="AW122" s="1005"/>
      <c r="AX122" s="1005"/>
      <c r="AY122" s="1006"/>
      <c r="AZ122" s="983" t="s">
        <v>487</v>
      </c>
      <c r="BA122" s="975"/>
      <c r="BB122" s="975"/>
      <c r="BC122" s="975"/>
      <c r="BD122" s="975"/>
      <c r="BE122" s="975"/>
      <c r="BF122" s="975"/>
      <c r="BG122" s="975"/>
      <c r="BH122" s="975"/>
      <c r="BI122" s="975"/>
      <c r="BJ122" s="975"/>
      <c r="BK122" s="975"/>
      <c r="BL122" s="975"/>
      <c r="BM122" s="975"/>
      <c r="BN122" s="975"/>
      <c r="BO122" s="975"/>
      <c r="BP122" s="976"/>
      <c r="BQ122" s="1009">
        <v>6948671</v>
      </c>
      <c r="BR122" s="1010"/>
      <c r="BS122" s="1010"/>
      <c r="BT122" s="1010"/>
      <c r="BU122" s="1010"/>
      <c r="BV122" s="1010">
        <v>7505210</v>
      </c>
      <c r="BW122" s="1010"/>
      <c r="BX122" s="1010"/>
      <c r="BY122" s="1010"/>
      <c r="BZ122" s="1010"/>
      <c r="CA122" s="1010">
        <v>7424541</v>
      </c>
      <c r="CB122" s="1010"/>
      <c r="CC122" s="1010"/>
      <c r="CD122" s="1010"/>
      <c r="CE122" s="1010"/>
      <c r="CF122" s="1027">
        <v>189.9</v>
      </c>
      <c r="CG122" s="1028"/>
      <c r="CH122" s="1028"/>
      <c r="CI122" s="1028"/>
      <c r="CJ122" s="1028"/>
      <c r="CK122" s="1019"/>
      <c r="CL122" s="1020"/>
      <c r="CM122" s="1020"/>
      <c r="CN122" s="1020"/>
      <c r="CO122" s="1021"/>
      <c r="CP122" s="1029" t="s">
        <v>419</v>
      </c>
      <c r="CQ122" s="1030"/>
      <c r="CR122" s="1030"/>
      <c r="CS122" s="1030"/>
      <c r="CT122" s="1030"/>
      <c r="CU122" s="1030"/>
      <c r="CV122" s="1030"/>
      <c r="CW122" s="1030"/>
      <c r="CX122" s="1030"/>
      <c r="CY122" s="1030"/>
      <c r="CZ122" s="1030"/>
      <c r="DA122" s="1030"/>
      <c r="DB122" s="1030"/>
      <c r="DC122" s="1030"/>
      <c r="DD122" s="1030"/>
      <c r="DE122" s="1030"/>
      <c r="DF122" s="1031"/>
      <c r="DG122" s="935">
        <v>869210</v>
      </c>
      <c r="DH122" s="936"/>
      <c r="DI122" s="936"/>
      <c r="DJ122" s="936"/>
      <c r="DK122" s="936"/>
      <c r="DL122" s="936">
        <v>727355</v>
      </c>
      <c r="DM122" s="936"/>
      <c r="DN122" s="936"/>
      <c r="DO122" s="936"/>
      <c r="DP122" s="936"/>
      <c r="DQ122" s="936">
        <v>566413</v>
      </c>
      <c r="DR122" s="936"/>
      <c r="DS122" s="936"/>
      <c r="DT122" s="936"/>
      <c r="DU122" s="936"/>
      <c r="DV122" s="937">
        <v>14.5</v>
      </c>
      <c r="DW122" s="937"/>
      <c r="DX122" s="937"/>
      <c r="DY122" s="937"/>
      <c r="DZ122" s="938"/>
    </row>
    <row r="123" spans="1:130" s="215" customFormat="1" ht="26.25" customHeight="1" x14ac:dyDescent="0.15">
      <c r="A123" s="1067"/>
      <c r="B123" s="959"/>
      <c r="C123" s="932" t="s">
        <v>472</v>
      </c>
      <c r="D123" s="933"/>
      <c r="E123" s="933"/>
      <c r="F123" s="933"/>
      <c r="G123" s="933"/>
      <c r="H123" s="933"/>
      <c r="I123" s="933"/>
      <c r="J123" s="933"/>
      <c r="K123" s="933"/>
      <c r="L123" s="933"/>
      <c r="M123" s="933"/>
      <c r="N123" s="933"/>
      <c r="O123" s="933"/>
      <c r="P123" s="933"/>
      <c r="Q123" s="933"/>
      <c r="R123" s="933"/>
      <c r="S123" s="933"/>
      <c r="T123" s="933"/>
      <c r="U123" s="933"/>
      <c r="V123" s="933"/>
      <c r="W123" s="933"/>
      <c r="X123" s="933"/>
      <c r="Y123" s="933"/>
      <c r="Z123" s="934"/>
      <c r="AA123" s="968" t="s">
        <v>255</v>
      </c>
      <c r="AB123" s="969"/>
      <c r="AC123" s="969"/>
      <c r="AD123" s="969"/>
      <c r="AE123" s="970"/>
      <c r="AF123" s="971" t="s">
        <v>255</v>
      </c>
      <c r="AG123" s="969"/>
      <c r="AH123" s="969"/>
      <c r="AI123" s="969"/>
      <c r="AJ123" s="970"/>
      <c r="AK123" s="971" t="s">
        <v>255</v>
      </c>
      <c r="AL123" s="969"/>
      <c r="AM123" s="969"/>
      <c r="AN123" s="969"/>
      <c r="AO123" s="970"/>
      <c r="AP123" s="972" t="s">
        <v>475</v>
      </c>
      <c r="AQ123" s="973"/>
      <c r="AR123" s="973"/>
      <c r="AS123" s="973"/>
      <c r="AT123" s="974"/>
      <c r="AU123" s="1007"/>
      <c r="AV123" s="1008"/>
      <c r="AW123" s="1008"/>
      <c r="AX123" s="1008"/>
      <c r="AY123" s="1008"/>
      <c r="AZ123" s="236" t="s">
        <v>196</v>
      </c>
      <c r="BA123" s="236"/>
      <c r="BB123" s="236"/>
      <c r="BC123" s="236"/>
      <c r="BD123" s="236"/>
      <c r="BE123" s="236"/>
      <c r="BF123" s="236"/>
      <c r="BG123" s="236"/>
      <c r="BH123" s="236"/>
      <c r="BI123" s="236"/>
      <c r="BJ123" s="236"/>
      <c r="BK123" s="236"/>
      <c r="BL123" s="236"/>
      <c r="BM123" s="236"/>
      <c r="BN123" s="236"/>
      <c r="BO123" s="987" t="s">
        <v>488</v>
      </c>
      <c r="BP123" s="1015"/>
      <c r="BQ123" s="1073">
        <v>8760565</v>
      </c>
      <c r="BR123" s="1074"/>
      <c r="BS123" s="1074"/>
      <c r="BT123" s="1074"/>
      <c r="BU123" s="1074"/>
      <c r="BV123" s="1074">
        <v>9257757</v>
      </c>
      <c r="BW123" s="1074"/>
      <c r="BX123" s="1074"/>
      <c r="BY123" s="1074"/>
      <c r="BZ123" s="1074"/>
      <c r="CA123" s="1074">
        <v>9531683</v>
      </c>
      <c r="CB123" s="1074"/>
      <c r="CC123" s="1074"/>
      <c r="CD123" s="1074"/>
      <c r="CE123" s="1074"/>
      <c r="CF123" s="1011"/>
      <c r="CG123" s="1012"/>
      <c r="CH123" s="1012"/>
      <c r="CI123" s="1012"/>
      <c r="CJ123" s="1013"/>
      <c r="CK123" s="1019"/>
      <c r="CL123" s="1020"/>
      <c r="CM123" s="1020"/>
      <c r="CN123" s="1020"/>
      <c r="CO123" s="1021"/>
      <c r="CP123" s="1029" t="s">
        <v>423</v>
      </c>
      <c r="CQ123" s="1030"/>
      <c r="CR123" s="1030"/>
      <c r="CS123" s="1030"/>
      <c r="CT123" s="1030"/>
      <c r="CU123" s="1030"/>
      <c r="CV123" s="1030"/>
      <c r="CW123" s="1030"/>
      <c r="CX123" s="1030"/>
      <c r="CY123" s="1030"/>
      <c r="CZ123" s="1030"/>
      <c r="DA123" s="1030"/>
      <c r="DB123" s="1030"/>
      <c r="DC123" s="1030"/>
      <c r="DD123" s="1030"/>
      <c r="DE123" s="1030"/>
      <c r="DF123" s="1031"/>
      <c r="DG123" s="968">
        <v>669123</v>
      </c>
      <c r="DH123" s="969"/>
      <c r="DI123" s="969"/>
      <c r="DJ123" s="969"/>
      <c r="DK123" s="970"/>
      <c r="DL123" s="971">
        <v>616120</v>
      </c>
      <c r="DM123" s="969"/>
      <c r="DN123" s="969"/>
      <c r="DO123" s="969"/>
      <c r="DP123" s="970"/>
      <c r="DQ123" s="971">
        <v>556971</v>
      </c>
      <c r="DR123" s="969"/>
      <c r="DS123" s="969"/>
      <c r="DT123" s="969"/>
      <c r="DU123" s="970"/>
      <c r="DV123" s="972">
        <v>14.2</v>
      </c>
      <c r="DW123" s="973"/>
      <c r="DX123" s="973"/>
      <c r="DY123" s="973"/>
      <c r="DZ123" s="974"/>
    </row>
    <row r="124" spans="1:130" s="215" customFormat="1" ht="26.25" customHeight="1" thickBot="1" x14ac:dyDescent="0.2">
      <c r="A124" s="1067"/>
      <c r="B124" s="959"/>
      <c r="C124" s="932" t="s">
        <v>476</v>
      </c>
      <c r="D124" s="933"/>
      <c r="E124" s="933"/>
      <c r="F124" s="933"/>
      <c r="G124" s="933"/>
      <c r="H124" s="933"/>
      <c r="I124" s="933"/>
      <c r="J124" s="933"/>
      <c r="K124" s="933"/>
      <c r="L124" s="933"/>
      <c r="M124" s="933"/>
      <c r="N124" s="933"/>
      <c r="O124" s="933"/>
      <c r="P124" s="933"/>
      <c r="Q124" s="933"/>
      <c r="R124" s="933"/>
      <c r="S124" s="933"/>
      <c r="T124" s="933"/>
      <c r="U124" s="933"/>
      <c r="V124" s="933"/>
      <c r="W124" s="933"/>
      <c r="X124" s="933"/>
      <c r="Y124" s="933"/>
      <c r="Z124" s="934"/>
      <c r="AA124" s="968" t="s">
        <v>475</v>
      </c>
      <c r="AB124" s="969"/>
      <c r="AC124" s="969"/>
      <c r="AD124" s="969"/>
      <c r="AE124" s="970"/>
      <c r="AF124" s="971" t="s">
        <v>475</v>
      </c>
      <c r="AG124" s="969"/>
      <c r="AH124" s="969"/>
      <c r="AI124" s="969"/>
      <c r="AJ124" s="970"/>
      <c r="AK124" s="971" t="s">
        <v>255</v>
      </c>
      <c r="AL124" s="969"/>
      <c r="AM124" s="969"/>
      <c r="AN124" s="969"/>
      <c r="AO124" s="970"/>
      <c r="AP124" s="972" t="s">
        <v>255</v>
      </c>
      <c r="AQ124" s="973"/>
      <c r="AR124" s="973"/>
      <c r="AS124" s="973"/>
      <c r="AT124" s="974"/>
      <c r="AU124" s="1069" t="s">
        <v>489</v>
      </c>
      <c r="AV124" s="1070"/>
      <c r="AW124" s="1070"/>
      <c r="AX124" s="1070"/>
      <c r="AY124" s="1070"/>
      <c r="AZ124" s="1070"/>
      <c r="BA124" s="1070"/>
      <c r="BB124" s="1070"/>
      <c r="BC124" s="1070"/>
      <c r="BD124" s="1070"/>
      <c r="BE124" s="1070"/>
      <c r="BF124" s="1070"/>
      <c r="BG124" s="1070"/>
      <c r="BH124" s="1070"/>
      <c r="BI124" s="1070"/>
      <c r="BJ124" s="1070"/>
      <c r="BK124" s="1070"/>
      <c r="BL124" s="1070"/>
      <c r="BM124" s="1070"/>
      <c r="BN124" s="1070"/>
      <c r="BO124" s="1070"/>
      <c r="BP124" s="1071"/>
      <c r="BQ124" s="1072">
        <v>75.3</v>
      </c>
      <c r="BR124" s="1037"/>
      <c r="BS124" s="1037"/>
      <c r="BT124" s="1037"/>
      <c r="BU124" s="1037"/>
      <c r="BV124" s="1037">
        <v>84.1</v>
      </c>
      <c r="BW124" s="1037"/>
      <c r="BX124" s="1037"/>
      <c r="BY124" s="1037"/>
      <c r="BZ124" s="1037"/>
      <c r="CA124" s="1037">
        <v>69.7</v>
      </c>
      <c r="CB124" s="1037"/>
      <c r="CC124" s="1037"/>
      <c r="CD124" s="1037"/>
      <c r="CE124" s="1037"/>
      <c r="CF124" s="1038"/>
      <c r="CG124" s="1039"/>
      <c r="CH124" s="1039"/>
      <c r="CI124" s="1039"/>
      <c r="CJ124" s="1040"/>
      <c r="CK124" s="1022"/>
      <c r="CL124" s="1022"/>
      <c r="CM124" s="1022"/>
      <c r="CN124" s="1022"/>
      <c r="CO124" s="1023"/>
      <c r="CP124" s="1029" t="s">
        <v>490</v>
      </c>
      <c r="CQ124" s="1030"/>
      <c r="CR124" s="1030"/>
      <c r="CS124" s="1030"/>
      <c r="CT124" s="1030"/>
      <c r="CU124" s="1030"/>
      <c r="CV124" s="1030"/>
      <c r="CW124" s="1030"/>
      <c r="CX124" s="1030"/>
      <c r="CY124" s="1030"/>
      <c r="CZ124" s="1030"/>
      <c r="DA124" s="1030"/>
      <c r="DB124" s="1030"/>
      <c r="DC124" s="1030"/>
      <c r="DD124" s="1030"/>
      <c r="DE124" s="1030"/>
      <c r="DF124" s="1031"/>
      <c r="DG124" s="1014">
        <v>45871</v>
      </c>
      <c r="DH124" s="996"/>
      <c r="DI124" s="996"/>
      <c r="DJ124" s="996"/>
      <c r="DK124" s="997"/>
      <c r="DL124" s="995">
        <v>47615</v>
      </c>
      <c r="DM124" s="996"/>
      <c r="DN124" s="996"/>
      <c r="DO124" s="996"/>
      <c r="DP124" s="997"/>
      <c r="DQ124" s="995">
        <v>48836</v>
      </c>
      <c r="DR124" s="996"/>
      <c r="DS124" s="996"/>
      <c r="DT124" s="996"/>
      <c r="DU124" s="997"/>
      <c r="DV124" s="998">
        <v>1.2</v>
      </c>
      <c r="DW124" s="999"/>
      <c r="DX124" s="999"/>
      <c r="DY124" s="999"/>
      <c r="DZ124" s="1000"/>
    </row>
    <row r="125" spans="1:130" s="215" customFormat="1" ht="26.25" customHeight="1" x14ac:dyDescent="0.15">
      <c r="A125" s="1067"/>
      <c r="B125" s="959"/>
      <c r="C125" s="932" t="s">
        <v>478</v>
      </c>
      <c r="D125" s="933"/>
      <c r="E125" s="933"/>
      <c r="F125" s="933"/>
      <c r="G125" s="933"/>
      <c r="H125" s="933"/>
      <c r="I125" s="933"/>
      <c r="J125" s="933"/>
      <c r="K125" s="933"/>
      <c r="L125" s="933"/>
      <c r="M125" s="933"/>
      <c r="N125" s="933"/>
      <c r="O125" s="933"/>
      <c r="P125" s="933"/>
      <c r="Q125" s="933"/>
      <c r="R125" s="933"/>
      <c r="S125" s="933"/>
      <c r="T125" s="933"/>
      <c r="U125" s="933"/>
      <c r="V125" s="933"/>
      <c r="W125" s="933"/>
      <c r="X125" s="933"/>
      <c r="Y125" s="933"/>
      <c r="Z125" s="934"/>
      <c r="AA125" s="968" t="s">
        <v>255</v>
      </c>
      <c r="AB125" s="969"/>
      <c r="AC125" s="969"/>
      <c r="AD125" s="969"/>
      <c r="AE125" s="970"/>
      <c r="AF125" s="971" t="s">
        <v>475</v>
      </c>
      <c r="AG125" s="969"/>
      <c r="AH125" s="969"/>
      <c r="AI125" s="969"/>
      <c r="AJ125" s="970"/>
      <c r="AK125" s="971" t="s">
        <v>255</v>
      </c>
      <c r="AL125" s="969"/>
      <c r="AM125" s="969"/>
      <c r="AN125" s="969"/>
      <c r="AO125" s="970"/>
      <c r="AP125" s="972" t="s">
        <v>255</v>
      </c>
      <c r="AQ125" s="973"/>
      <c r="AR125" s="973"/>
      <c r="AS125" s="973"/>
      <c r="AT125" s="974"/>
      <c r="AU125" s="237"/>
      <c r="AV125" s="238"/>
      <c r="AW125" s="238"/>
      <c r="AX125" s="238"/>
      <c r="AY125" s="238"/>
      <c r="AZ125" s="238"/>
      <c r="BA125" s="238"/>
      <c r="BB125" s="238"/>
      <c r="BC125" s="238"/>
      <c r="BD125" s="238"/>
      <c r="BE125" s="238"/>
      <c r="BF125" s="238"/>
      <c r="BG125" s="238"/>
      <c r="BH125" s="238"/>
      <c r="BI125" s="238"/>
      <c r="BJ125" s="238"/>
      <c r="BK125" s="238"/>
      <c r="BL125" s="238"/>
      <c r="BM125" s="238"/>
      <c r="BN125" s="238"/>
      <c r="BO125" s="238"/>
      <c r="BP125" s="238"/>
      <c r="BQ125" s="217"/>
      <c r="BR125" s="217"/>
      <c r="BS125" s="217"/>
      <c r="BT125" s="217"/>
      <c r="BU125" s="217"/>
      <c r="BV125" s="217"/>
      <c r="BW125" s="217"/>
      <c r="BX125" s="217"/>
      <c r="BY125" s="217"/>
      <c r="BZ125" s="217"/>
      <c r="CA125" s="217"/>
      <c r="CB125" s="217"/>
      <c r="CC125" s="217"/>
      <c r="CD125" s="217"/>
      <c r="CE125" s="217"/>
      <c r="CF125" s="217"/>
      <c r="CG125" s="217"/>
      <c r="CH125" s="217"/>
      <c r="CI125" s="217"/>
      <c r="CJ125" s="239"/>
      <c r="CK125" s="1032" t="s">
        <v>491</v>
      </c>
      <c r="CL125" s="1017"/>
      <c r="CM125" s="1017"/>
      <c r="CN125" s="1017"/>
      <c r="CO125" s="1018"/>
      <c r="CP125" s="939" t="s">
        <v>492</v>
      </c>
      <c r="CQ125" s="907"/>
      <c r="CR125" s="907"/>
      <c r="CS125" s="907"/>
      <c r="CT125" s="907"/>
      <c r="CU125" s="907"/>
      <c r="CV125" s="907"/>
      <c r="CW125" s="907"/>
      <c r="CX125" s="907"/>
      <c r="CY125" s="907"/>
      <c r="CZ125" s="907"/>
      <c r="DA125" s="907"/>
      <c r="DB125" s="907"/>
      <c r="DC125" s="907"/>
      <c r="DD125" s="907"/>
      <c r="DE125" s="907"/>
      <c r="DF125" s="908"/>
      <c r="DG125" s="940" t="s">
        <v>255</v>
      </c>
      <c r="DH125" s="941"/>
      <c r="DI125" s="941"/>
      <c r="DJ125" s="941"/>
      <c r="DK125" s="941"/>
      <c r="DL125" s="941" t="s">
        <v>255</v>
      </c>
      <c r="DM125" s="941"/>
      <c r="DN125" s="941"/>
      <c r="DO125" s="941"/>
      <c r="DP125" s="941"/>
      <c r="DQ125" s="941" t="s">
        <v>475</v>
      </c>
      <c r="DR125" s="941"/>
      <c r="DS125" s="941"/>
      <c r="DT125" s="941"/>
      <c r="DU125" s="941"/>
      <c r="DV125" s="942" t="s">
        <v>255</v>
      </c>
      <c r="DW125" s="942"/>
      <c r="DX125" s="942"/>
      <c r="DY125" s="942"/>
      <c r="DZ125" s="943"/>
    </row>
    <row r="126" spans="1:130" s="215" customFormat="1" ht="26.25" customHeight="1" thickBot="1" x14ac:dyDescent="0.2">
      <c r="A126" s="1067"/>
      <c r="B126" s="959"/>
      <c r="C126" s="932" t="s">
        <v>480</v>
      </c>
      <c r="D126" s="933"/>
      <c r="E126" s="933"/>
      <c r="F126" s="933"/>
      <c r="G126" s="933"/>
      <c r="H126" s="933"/>
      <c r="I126" s="933"/>
      <c r="J126" s="933"/>
      <c r="K126" s="933"/>
      <c r="L126" s="933"/>
      <c r="M126" s="933"/>
      <c r="N126" s="933"/>
      <c r="O126" s="933"/>
      <c r="P126" s="933"/>
      <c r="Q126" s="933"/>
      <c r="R126" s="933"/>
      <c r="S126" s="933"/>
      <c r="T126" s="933"/>
      <c r="U126" s="933"/>
      <c r="V126" s="933"/>
      <c r="W126" s="933"/>
      <c r="X126" s="933"/>
      <c r="Y126" s="933"/>
      <c r="Z126" s="934"/>
      <c r="AA126" s="968" t="s">
        <v>475</v>
      </c>
      <c r="AB126" s="969"/>
      <c r="AC126" s="969"/>
      <c r="AD126" s="969"/>
      <c r="AE126" s="970"/>
      <c r="AF126" s="971" t="s">
        <v>255</v>
      </c>
      <c r="AG126" s="969"/>
      <c r="AH126" s="969"/>
      <c r="AI126" s="969"/>
      <c r="AJ126" s="970"/>
      <c r="AK126" s="971" t="s">
        <v>475</v>
      </c>
      <c r="AL126" s="969"/>
      <c r="AM126" s="969"/>
      <c r="AN126" s="969"/>
      <c r="AO126" s="970"/>
      <c r="AP126" s="972" t="s">
        <v>475</v>
      </c>
      <c r="AQ126" s="973"/>
      <c r="AR126" s="973"/>
      <c r="AS126" s="973"/>
      <c r="AT126" s="974"/>
      <c r="AU126" s="217"/>
      <c r="AV126" s="217"/>
      <c r="AW126" s="217"/>
      <c r="AX126" s="217"/>
      <c r="AY126" s="217"/>
      <c r="AZ126" s="217"/>
      <c r="BA126" s="217"/>
      <c r="BB126" s="217"/>
      <c r="BC126" s="217"/>
      <c r="BD126" s="217"/>
      <c r="BE126" s="217"/>
      <c r="BF126" s="217"/>
      <c r="BG126" s="217"/>
      <c r="BH126" s="217"/>
      <c r="BI126" s="217"/>
      <c r="BJ126" s="217"/>
      <c r="BK126" s="217"/>
      <c r="BL126" s="217"/>
      <c r="BM126" s="217"/>
      <c r="BN126" s="217"/>
      <c r="BO126" s="217"/>
      <c r="BP126" s="217"/>
      <c r="BQ126" s="217"/>
      <c r="BR126" s="217"/>
      <c r="BS126" s="217"/>
      <c r="BT126" s="217"/>
      <c r="BU126" s="217"/>
      <c r="BV126" s="217"/>
      <c r="BW126" s="217"/>
      <c r="BX126" s="217"/>
      <c r="BY126" s="217"/>
      <c r="BZ126" s="217"/>
      <c r="CA126" s="217"/>
      <c r="CB126" s="217"/>
      <c r="CC126" s="217"/>
      <c r="CD126" s="240"/>
      <c r="CE126" s="240"/>
      <c r="CF126" s="240"/>
      <c r="CG126" s="217"/>
      <c r="CH126" s="217"/>
      <c r="CI126" s="217"/>
      <c r="CJ126" s="239"/>
      <c r="CK126" s="1033"/>
      <c r="CL126" s="1020"/>
      <c r="CM126" s="1020"/>
      <c r="CN126" s="1020"/>
      <c r="CO126" s="1021"/>
      <c r="CP126" s="932" t="s">
        <v>493</v>
      </c>
      <c r="CQ126" s="933"/>
      <c r="CR126" s="933"/>
      <c r="CS126" s="933"/>
      <c r="CT126" s="933"/>
      <c r="CU126" s="933"/>
      <c r="CV126" s="933"/>
      <c r="CW126" s="933"/>
      <c r="CX126" s="933"/>
      <c r="CY126" s="933"/>
      <c r="CZ126" s="933"/>
      <c r="DA126" s="933"/>
      <c r="DB126" s="933"/>
      <c r="DC126" s="933"/>
      <c r="DD126" s="933"/>
      <c r="DE126" s="933"/>
      <c r="DF126" s="934"/>
      <c r="DG126" s="935" t="s">
        <v>475</v>
      </c>
      <c r="DH126" s="936"/>
      <c r="DI126" s="936"/>
      <c r="DJ126" s="936"/>
      <c r="DK126" s="936"/>
      <c r="DL126" s="936" t="s">
        <v>475</v>
      </c>
      <c r="DM126" s="936"/>
      <c r="DN126" s="936"/>
      <c r="DO126" s="936"/>
      <c r="DP126" s="936"/>
      <c r="DQ126" s="936" t="s">
        <v>475</v>
      </c>
      <c r="DR126" s="936"/>
      <c r="DS126" s="936"/>
      <c r="DT126" s="936"/>
      <c r="DU126" s="936"/>
      <c r="DV126" s="937" t="s">
        <v>255</v>
      </c>
      <c r="DW126" s="937"/>
      <c r="DX126" s="937"/>
      <c r="DY126" s="937"/>
      <c r="DZ126" s="938"/>
    </row>
    <row r="127" spans="1:130" s="215" customFormat="1" ht="26.25" customHeight="1" x14ac:dyDescent="0.15">
      <c r="A127" s="1068"/>
      <c r="B127" s="961"/>
      <c r="C127" s="983" t="s">
        <v>494</v>
      </c>
      <c r="D127" s="975"/>
      <c r="E127" s="975"/>
      <c r="F127" s="975"/>
      <c r="G127" s="975"/>
      <c r="H127" s="975"/>
      <c r="I127" s="975"/>
      <c r="J127" s="975"/>
      <c r="K127" s="975"/>
      <c r="L127" s="975"/>
      <c r="M127" s="975"/>
      <c r="N127" s="975"/>
      <c r="O127" s="975"/>
      <c r="P127" s="975"/>
      <c r="Q127" s="975"/>
      <c r="R127" s="975"/>
      <c r="S127" s="975"/>
      <c r="T127" s="975"/>
      <c r="U127" s="975"/>
      <c r="V127" s="975"/>
      <c r="W127" s="975"/>
      <c r="X127" s="975"/>
      <c r="Y127" s="975"/>
      <c r="Z127" s="976"/>
      <c r="AA127" s="968" t="s">
        <v>255</v>
      </c>
      <c r="AB127" s="969"/>
      <c r="AC127" s="969"/>
      <c r="AD127" s="969"/>
      <c r="AE127" s="970"/>
      <c r="AF127" s="971" t="s">
        <v>475</v>
      </c>
      <c r="AG127" s="969"/>
      <c r="AH127" s="969"/>
      <c r="AI127" s="969"/>
      <c r="AJ127" s="970"/>
      <c r="AK127" s="971" t="s">
        <v>255</v>
      </c>
      <c r="AL127" s="969"/>
      <c r="AM127" s="969"/>
      <c r="AN127" s="969"/>
      <c r="AO127" s="970"/>
      <c r="AP127" s="972" t="s">
        <v>255</v>
      </c>
      <c r="AQ127" s="973"/>
      <c r="AR127" s="973"/>
      <c r="AS127" s="973"/>
      <c r="AT127" s="974"/>
      <c r="AU127" s="217"/>
      <c r="AV127" s="217"/>
      <c r="AW127" s="217"/>
      <c r="AX127" s="1041" t="s">
        <v>495</v>
      </c>
      <c r="AY127" s="1042"/>
      <c r="AZ127" s="1042"/>
      <c r="BA127" s="1042"/>
      <c r="BB127" s="1042"/>
      <c r="BC127" s="1042"/>
      <c r="BD127" s="1042"/>
      <c r="BE127" s="1043"/>
      <c r="BF127" s="1044" t="s">
        <v>496</v>
      </c>
      <c r="BG127" s="1042"/>
      <c r="BH127" s="1042"/>
      <c r="BI127" s="1042"/>
      <c r="BJ127" s="1042"/>
      <c r="BK127" s="1042"/>
      <c r="BL127" s="1043"/>
      <c r="BM127" s="1044" t="s">
        <v>497</v>
      </c>
      <c r="BN127" s="1042"/>
      <c r="BO127" s="1042"/>
      <c r="BP127" s="1042"/>
      <c r="BQ127" s="1042"/>
      <c r="BR127" s="1042"/>
      <c r="BS127" s="1043"/>
      <c r="BT127" s="1044" t="s">
        <v>498</v>
      </c>
      <c r="BU127" s="1042"/>
      <c r="BV127" s="1042"/>
      <c r="BW127" s="1042"/>
      <c r="BX127" s="1042"/>
      <c r="BY127" s="1042"/>
      <c r="BZ127" s="1065"/>
      <c r="CA127" s="217"/>
      <c r="CB127" s="217"/>
      <c r="CC127" s="217"/>
      <c r="CD127" s="240"/>
      <c r="CE127" s="240"/>
      <c r="CF127" s="240"/>
      <c r="CG127" s="217"/>
      <c r="CH127" s="217"/>
      <c r="CI127" s="217"/>
      <c r="CJ127" s="239"/>
      <c r="CK127" s="1033"/>
      <c r="CL127" s="1020"/>
      <c r="CM127" s="1020"/>
      <c r="CN127" s="1020"/>
      <c r="CO127" s="1021"/>
      <c r="CP127" s="932" t="s">
        <v>499</v>
      </c>
      <c r="CQ127" s="933"/>
      <c r="CR127" s="933"/>
      <c r="CS127" s="933"/>
      <c r="CT127" s="933"/>
      <c r="CU127" s="933"/>
      <c r="CV127" s="933"/>
      <c r="CW127" s="933"/>
      <c r="CX127" s="933"/>
      <c r="CY127" s="933"/>
      <c r="CZ127" s="933"/>
      <c r="DA127" s="933"/>
      <c r="DB127" s="933"/>
      <c r="DC127" s="933"/>
      <c r="DD127" s="933"/>
      <c r="DE127" s="933"/>
      <c r="DF127" s="934"/>
      <c r="DG127" s="935" t="s">
        <v>475</v>
      </c>
      <c r="DH127" s="936"/>
      <c r="DI127" s="936"/>
      <c r="DJ127" s="936"/>
      <c r="DK127" s="936"/>
      <c r="DL127" s="936" t="s">
        <v>475</v>
      </c>
      <c r="DM127" s="936"/>
      <c r="DN127" s="936"/>
      <c r="DO127" s="936"/>
      <c r="DP127" s="936"/>
      <c r="DQ127" s="936" t="s">
        <v>475</v>
      </c>
      <c r="DR127" s="936"/>
      <c r="DS127" s="936"/>
      <c r="DT127" s="936"/>
      <c r="DU127" s="936"/>
      <c r="DV127" s="937" t="s">
        <v>255</v>
      </c>
      <c r="DW127" s="937"/>
      <c r="DX127" s="937"/>
      <c r="DY127" s="937"/>
      <c r="DZ127" s="938"/>
    </row>
    <row r="128" spans="1:130" s="215" customFormat="1" ht="26.25" customHeight="1" thickBot="1" x14ac:dyDescent="0.2">
      <c r="A128" s="1051" t="s">
        <v>500</v>
      </c>
      <c r="B128" s="1052"/>
      <c r="C128" s="1052"/>
      <c r="D128" s="1052"/>
      <c r="E128" s="1052"/>
      <c r="F128" s="1052"/>
      <c r="G128" s="1052"/>
      <c r="H128" s="1052"/>
      <c r="I128" s="1052"/>
      <c r="J128" s="1052"/>
      <c r="K128" s="1052"/>
      <c r="L128" s="1052"/>
      <c r="M128" s="1052"/>
      <c r="N128" s="1052"/>
      <c r="O128" s="1052"/>
      <c r="P128" s="1052"/>
      <c r="Q128" s="1052"/>
      <c r="R128" s="1052"/>
      <c r="S128" s="1052"/>
      <c r="T128" s="1052"/>
      <c r="U128" s="1052"/>
      <c r="V128" s="1052"/>
      <c r="W128" s="1053" t="s">
        <v>501</v>
      </c>
      <c r="X128" s="1053"/>
      <c r="Y128" s="1053"/>
      <c r="Z128" s="1054"/>
      <c r="AA128" s="1055" t="s">
        <v>475</v>
      </c>
      <c r="AB128" s="1056"/>
      <c r="AC128" s="1056"/>
      <c r="AD128" s="1056"/>
      <c r="AE128" s="1057"/>
      <c r="AF128" s="1058" t="s">
        <v>255</v>
      </c>
      <c r="AG128" s="1056"/>
      <c r="AH128" s="1056"/>
      <c r="AI128" s="1056"/>
      <c r="AJ128" s="1057"/>
      <c r="AK128" s="1058" t="s">
        <v>475</v>
      </c>
      <c r="AL128" s="1056"/>
      <c r="AM128" s="1056"/>
      <c r="AN128" s="1056"/>
      <c r="AO128" s="1057"/>
      <c r="AP128" s="1059"/>
      <c r="AQ128" s="1060"/>
      <c r="AR128" s="1060"/>
      <c r="AS128" s="1060"/>
      <c r="AT128" s="1061"/>
      <c r="AU128" s="217"/>
      <c r="AV128" s="217"/>
      <c r="AW128" s="217"/>
      <c r="AX128" s="906" t="s">
        <v>502</v>
      </c>
      <c r="AY128" s="907"/>
      <c r="AZ128" s="907"/>
      <c r="BA128" s="907"/>
      <c r="BB128" s="907"/>
      <c r="BC128" s="907"/>
      <c r="BD128" s="907"/>
      <c r="BE128" s="908"/>
      <c r="BF128" s="1062" t="s">
        <v>255</v>
      </c>
      <c r="BG128" s="1063"/>
      <c r="BH128" s="1063"/>
      <c r="BI128" s="1063"/>
      <c r="BJ128" s="1063"/>
      <c r="BK128" s="1063"/>
      <c r="BL128" s="1064"/>
      <c r="BM128" s="1062">
        <v>15</v>
      </c>
      <c r="BN128" s="1063"/>
      <c r="BO128" s="1063"/>
      <c r="BP128" s="1063"/>
      <c r="BQ128" s="1063"/>
      <c r="BR128" s="1063"/>
      <c r="BS128" s="1064"/>
      <c r="BT128" s="1062">
        <v>20</v>
      </c>
      <c r="BU128" s="1063"/>
      <c r="BV128" s="1063"/>
      <c r="BW128" s="1063"/>
      <c r="BX128" s="1063"/>
      <c r="BY128" s="1063"/>
      <c r="BZ128" s="1086"/>
      <c r="CA128" s="240"/>
      <c r="CB128" s="240"/>
      <c r="CC128" s="240"/>
      <c r="CD128" s="240"/>
      <c r="CE128" s="240"/>
      <c r="CF128" s="240"/>
      <c r="CG128" s="217"/>
      <c r="CH128" s="217"/>
      <c r="CI128" s="217"/>
      <c r="CJ128" s="239"/>
      <c r="CK128" s="1034"/>
      <c r="CL128" s="1035"/>
      <c r="CM128" s="1035"/>
      <c r="CN128" s="1035"/>
      <c r="CO128" s="1036"/>
      <c r="CP128" s="1045" t="s">
        <v>503</v>
      </c>
      <c r="CQ128" s="736"/>
      <c r="CR128" s="736"/>
      <c r="CS128" s="736"/>
      <c r="CT128" s="736"/>
      <c r="CU128" s="736"/>
      <c r="CV128" s="736"/>
      <c r="CW128" s="736"/>
      <c r="CX128" s="736"/>
      <c r="CY128" s="736"/>
      <c r="CZ128" s="736"/>
      <c r="DA128" s="736"/>
      <c r="DB128" s="736"/>
      <c r="DC128" s="736"/>
      <c r="DD128" s="736"/>
      <c r="DE128" s="736"/>
      <c r="DF128" s="1046"/>
      <c r="DG128" s="1047" t="s">
        <v>255</v>
      </c>
      <c r="DH128" s="1048"/>
      <c r="DI128" s="1048"/>
      <c r="DJ128" s="1048"/>
      <c r="DK128" s="1048"/>
      <c r="DL128" s="1048" t="s">
        <v>475</v>
      </c>
      <c r="DM128" s="1048"/>
      <c r="DN128" s="1048"/>
      <c r="DO128" s="1048"/>
      <c r="DP128" s="1048"/>
      <c r="DQ128" s="1048" t="s">
        <v>255</v>
      </c>
      <c r="DR128" s="1048"/>
      <c r="DS128" s="1048"/>
      <c r="DT128" s="1048"/>
      <c r="DU128" s="1048"/>
      <c r="DV128" s="1049" t="s">
        <v>255</v>
      </c>
      <c r="DW128" s="1049"/>
      <c r="DX128" s="1049"/>
      <c r="DY128" s="1049"/>
      <c r="DZ128" s="1050"/>
    </row>
    <row r="129" spans="1:131" s="215" customFormat="1" ht="26.25" customHeight="1" x14ac:dyDescent="0.15">
      <c r="A129" s="944" t="s">
        <v>107</v>
      </c>
      <c r="B129" s="945"/>
      <c r="C129" s="945"/>
      <c r="D129" s="945"/>
      <c r="E129" s="945"/>
      <c r="F129" s="945"/>
      <c r="G129" s="945"/>
      <c r="H129" s="945"/>
      <c r="I129" s="945"/>
      <c r="J129" s="945"/>
      <c r="K129" s="945"/>
      <c r="L129" s="945"/>
      <c r="M129" s="945"/>
      <c r="N129" s="945"/>
      <c r="O129" s="945"/>
      <c r="P129" s="945"/>
      <c r="Q129" s="945"/>
      <c r="R129" s="945"/>
      <c r="S129" s="945"/>
      <c r="T129" s="945"/>
      <c r="U129" s="945"/>
      <c r="V129" s="945"/>
      <c r="W129" s="1080" t="s">
        <v>504</v>
      </c>
      <c r="X129" s="1081"/>
      <c r="Y129" s="1081"/>
      <c r="Z129" s="1082"/>
      <c r="AA129" s="968">
        <v>4108618</v>
      </c>
      <c r="AB129" s="969"/>
      <c r="AC129" s="969"/>
      <c r="AD129" s="969"/>
      <c r="AE129" s="970"/>
      <c r="AF129" s="971">
        <v>4211567</v>
      </c>
      <c r="AG129" s="969"/>
      <c r="AH129" s="969"/>
      <c r="AI129" s="969"/>
      <c r="AJ129" s="970"/>
      <c r="AK129" s="971">
        <v>4506612</v>
      </c>
      <c r="AL129" s="969"/>
      <c r="AM129" s="969"/>
      <c r="AN129" s="969"/>
      <c r="AO129" s="970"/>
      <c r="AP129" s="1083"/>
      <c r="AQ129" s="1084"/>
      <c r="AR129" s="1084"/>
      <c r="AS129" s="1084"/>
      <c r="AT129" s="1085"/>
      <c r="AU129" s="218"/>
      <c r="AV129" s="218"/>
      <c r="AW129" s="218"/>
      <c r="AX129" s="1075" t="s">
        <v>505</v>
      </c>
      <c r="AY129" s="933"/>
      <c r="AZ129" s="933"/>
      <c r="BA129" s="933"/>
      <c r="BB129" s="933"/>
      <c r="BC129" s="933"/>
      <c r="BD129" s="933"/>
      <c r="BE129" s="934"/>
      <c r="BF129" s="1076" t="s">
        <v>255</v>
      </c>
      <c r="BG129" s="1077"/>
      <c r="BH129" s="1077"/>
      <c r="BI129" s="1077"/>
      <c r="BJ129" s="1077"/>
      <c r="BK129" s="1077"/>
      <c r="BL129" s="1078"/>
      <c r="BM129" s="1076">
        <v>20</v>
      </c>
      <c r="BN129" s="1077"/>
      <c r="BO129" s="1077"/>
      <c r="BP129" s="1077"/>
      <c r="BQ129" s="1077"/>
      <c r="BR129" s="1077"/>
      <c r="BS129" s="1078"/>
      <c r="BT129" s="1076">
        <v>30</v>
      </c>
      <c r="BU129" s="1077"/>
      <c r="BV129" s="1077"/>
      <c r="BW129" s="1077"/>
      <c r="BX129" s="1077"/>
      <c r="BY129" s="1077"/>
      <c r="BZ129" s="1079"/>
      <c r="CA129" s="241"/>
      <c r="CB129" s="241"/>
      <c r="CC129" s="241"/>
      <c r="CD129" s="241"/>
      <c r="CE129" s="241"/>
      <c r="CF129" s="241"/>
      <c r="CG129" s="241"/>
      <c r="CH129" s="241"/>
      <c r="CI129" s="241"/>
      <c r="CJ129" s="241"/>
      <c r="CK129" s="241"/>
      <c r="CL129" s="241"/>
      <c r="CM129" s="241"/>
      <c r="CN129" s="241"/>
      <c r="CO129" s="241"/>
      <c r="CP129" s="241"/>
      <c r="CQ129" s="241"/>
      <c r="CR129" s="241"/>
      <c r="CS129" s="241"/>
      <c r="CT129" s="241"/>
      <c r="CU129" s="241"/>
      <c r="CV129" s="241"/>
      <c r="CW129" s="241"/>
      <c r="CX129" s="241"/>
      <c r="CY129" s="241"/>
      <c r="CZ129" s="241"/>
      <c r="DA129" s="241"/>
      <c r="DB129" s="241"/>
      <c r="DC129" s="241"/>
      <c r="DD129" s="241"/>
      <c r="DE129" s="241"/>
      <c r="DF129" s="241"/>
      <c r="DG129" s="241"/>
      <c r="DH129" s="241"/>
      <c r="DI129" s="241"/>
      <c r="DJ129" s="241"/>
      <c r="DK129" s="241"/>
      <c r="DL129" s="241"/>
      <c r="DM129" s="241"/>
      <c r="DN129" s="241"/>
      <c r="DO129" s="241"/>
      <c r="DP129" s="218"/>
      <c r="DQ129" s="218"/>
      <c r="DR129" s="218"/>
      <c r="DS129" s="218"/>
      <c r="DT129" s="218"/>
      <c r="DU129" s="218"/>
      <c r="DV129" s="218"/>
      <c r="DW129" s="218"/>
      <c r="DX129" s="218"/>
      <c r="DY129" s="218"/>
      <c r="DZ129" s="218"/>
    </row>
    <row r="130" spans="1:131" s="215" customFormat="1" ht="26.25" customHeight="1" x14ac:dyDescent="0.15">
      <c r="A130" s="944" t="s">
        <v>506</v>
      </c>
      <c r="B130" s="945"/>
      <c r="C130" s="945"/>
      <c r="D130" s="945"/>
      <c r="E130" s="945"/>
      <c r="F130" s="945"/>
      <c r="G130" s="945"/>
      <c r="H130" s="945"/>
      <c r="I130" s="945"/>
      <c r="J130" s="945"/>
      <c r="K130" s="945"/>
      <c r="L130" s="945"/>
      <c r="M130" s="945"/>
      <c r="N130" s="945"/>
      <c r="O130" s="945"/>
      <c r="P130" s="945"/>
      <c r="Q130" s="945"/>
      <c r="R130" s="945"/>
      <c r="S130" s="945"/>
      <c r="T130" s="945"/>
      <c r="U130" s="945"/>
      <c r="V130" s="945"/>
      <c r="W130" s="1080" t="s">
        <v>507</v>
      </c>
      <c r="X130" s="1081"/>
      <c r="Y130" s="1081"/>
      <c r="Z130" s="1082"/>
      <c r="AA130" s="968">
        <v>582435</v>
      </c>
      <c r="AB130" s="969"/>
      <c r="AC130" s="969"/>
      <c r="AD130" s="969"/>
      <c r="AE130" s="970"/>
      <c r="AF130" s="971">
        <v>573774</v>
      </c>
      <c r="AG130" s="969"/>
      <c r="AH130" s="969"/>
      <c r="AI130" s="969"/>
      <c r="AJ130" s="970"/>
      <c r="AK130" s="971">
        <v>595900</v>
      </c>
      <c r="AL130" s="969"/>
      <c r="AM130" s="969"/>
      <c r="AN130" s="969"/>
      <c r="AO130" s="970"/>
      <c r="AP130" s="1083"/>
      <c r="AQ130" s="1084"/>
      <c r="AR130" s="1084"/>
      <c r="AS130" s="1084"/>
      <c r="AT130" s="1085"/>
      <c r="AU130" s="218"/>
      <c r="AV130" s="218"/>
      <c r="AW130" s="218"/>
      <c r="AX130" s="1075" t="s">
        <v>508</v>
      </c>
      <c r="AY130" s="933"/>
      <c r="AZ130" s="933"/>
      <c r="BA130" s="933"/>
      <c r="BB130" s="933"/>
      <c r="BC130" s="933"/>
      <c r="BD130" s="933"/>
      <c r="BE130" s="934"/>
      <c r="BF130" s="1111">
        <v>9.6</v>
      </c>
      <c r="BG130" s="1112"/>
      <c r="BH130" s="1112"/>
      <c r="BI130" s="1112"/>
      <c r="BJ130" s="1112"/>
      <c r="BK130" s="1112"/>
      <c r="BL130" s="1113"/>
      <c r="BM130" s="1111">
        <v>25</v>
      </c>
      <c r="BN130" s="1112"/>
      <c r="BO130" s="1112"/>
      <c r="BP130" s="1112"/>
      <c r="BQ130" s="1112"/>
      <c r="BR130" s="1112"/>
      <c r="BS130" s="1113"/>
      <c r="BT130" s="1111">
        <v>35</v>
      </c>
      <c r="BU130" s="1112"/>
      <c r="BV130" s="1112"/>
      <c r="BW130" s="1112"/>
      <c r="BX130" s="1112"/>
      <c r="BY130" s="1112"/>
      <c r="BZ130" s="1114"/>
      <c r="CA130" s="241"/>
      <c r="CB130" s="241"/>
      <c r="CC130" s="241"/>
      <c r="CD130" s="241"/>
      <c r="CE130" s="241"/>
      <c r="CF130" s="241"/>
      <c r="CG130" s="241"/>
      <c r="CH130" s="241"/>
      <c r="CI130" s="241"/>
      <c r="CJ130" s="241"/>
      <c r="CK130" s="241"/>
      <c r="CL130" s="241"/>
      <c r="CM130" s="241"/>
      <c r="CN130" s="241"/>
      <c r="CO130" s="241"/>
      <c r="CP130" s="241"/>
      <c r="CQ130" s="241"/>
      <c r="CR130" s="241"/>
      <c r="CS130" s="241"/>
      <c r="CT130" s="241"/>
      <c r="CU130" s="241"/>
      <c r="CV130" s="241"/>
      <c r="CW130" s="241"/>
      <c r="CX130" s="241"/>
      <c r="CY130" s="241"/>
      <c r="CZ130" s="241"/>
      <c r="DA130" s="241"/>
      <c r="DB130" s="241"/>
      <c r="DC130" s="241"/>
      <c r="DD130" s="241"/>
      <c r="DE130" s="241"/>
      <c r="DF130" s="241"/>
      <c r="DG130" s="241"/>
      <c r="DH130" s="241"/>
      <c r="DI130" s="241"/>
      <c r="DJ130" s="241"/>
      <c r="DK130" s="241"/>
      <c r="DL130" s="241"/>
      <c r="DM130" s="241"/>
      <c r="DN130" s="241"/>
      <c r="DO130" s="241"/>
      <c r="DP130" s="218"/>
      <c r="DQ130" s="218"/>
      <c r="DR130" s="218"/>
      <c r="DS130" s="218"/>
      <c r="DT130" s="218"/>
      <c r="DU130" s="218"/>
      <c r="DV130" s="218"/>
      <c r="DW130" s="218"/>
      <c r="DX130" s="218"/>
      <c r="DY130" s="218"/>
      <c r="DZ130" s="218"/>
    </row>
    <row r="131" spans="1:131" s="215" customFormat="1" ht="26.25" customHeight="1" thickBot="1" x14ac:dyDescent="0.2">
      <c r="A131" s="1115"/>
      <c r="B131" s="1116"/>
      <c r="C131" s="1116"/>
      <c r="D131" s="1116"/>
      <c r="E131" s="1116"/>
      <c r="F131" s="1116"/>
      <c r="G131" s="1116"/>
      <c r="H131" s="1116"/>
      <c r="I131" s="1116"/>
      <c r="J131" s="1116"/>
      <c r="K131" s="1116"/>
      <c r="L131" s="1116"/>
      <c r="M131" s="1116"/>
      <c r="N131" s="1116"/>
      <c r="O131" s="1116"/>
      <c r="P131" s="1116"/>
      <c r="Q131" s="1116"/>
      <c r="R131" s="1116"/>
      <c r="S131" s="1116"/>
      <c r="T131" s="1116"/>
      <c r="U131" s="1116"/>
      <c r="V131" s="1116"/>
      <c r="W131" s="1117" t="s">
        <v>509</v>
      </c>
      <c r="X131" s="1118"/>
      <c r="Y131" s="1118"/>
      <c r="Z131" s="1119"/>
      <c r="AA131" s="1014">
        <v>3526183</v>
      </c>
      <c r="AB131" s="996"/>
      <c r="AC131" s="996"/>
      <c r="AD131" s="996"/>
      <c r="AE131" s="997"/>
      <c r="AF131" s="995">
        <v>3637793</v>
      </c>
      <c r="AG131" s="996"/>
      <c r="AH131" s="996"/>
      <c r="AI131" s="996"/>
      <c r="AJ131" s="997"/>
      <c r="AK131" s="995">
        <v>3910712</v>
      </c>
      <c r="AL131" s="996"/>
      <c r="AM131" s="996"/>
      <c r="AN131" s="996"/>
      <c r="AO131" s="997"/>
      <c r="AP131" s="1120"/>
      <c r="AQ131" s="1121"/>
      <c r="AR131" s="1121"/>
      <c r="AS131" s="1121"/>
      <c r="AT131" s="1122"/>
      <c r="AU131" s="218"/>
      <c r="AV131" s="218"/>
      <c r="AW131" s="218"/>
      <c r="AX131" s="1093" t="s">
        <v>510</v>
      </c>
      <c r="AY131" s="736"/>
      <c r="AZ131" s="736"/>
      <c r="BA131" s="736"/>
      <c r="BB131" s="736"/>
      <c r="BC131" s="736"/>
      <c r="BD131" s="736"/>
      <c r="BE131" s="1046"/>
      <c r="BF131" s="1094">
        <v>69.7</v>
      </c>
      <c r="BG131" s="1095"/>
      <c r="BH131" s="1095"/>
      <c r="BI131" s="1095"/>
      <c r="BJ131" s="1095"/>
      <c r="BK131" s="1095"/>
      <c r="BL131" s="1096"/>
      <c r="BM131" s="1094">
        <v>350</v>
      </c>
      <c r="BN131" s="1095"/>
      <c r="BO131" s="1095"/>
      <c r="BP131" s="1095"/>
      <c r="BQ131" s="1095"/>
      <c r="BR131" s="1095"/>
      <c r="BS131" s="1096"/>
      <c r="BT131" s="1097"/>
      <c r="BU131" s="1098"/>
      <c r="BV131" s="1098"/>
      <c r="BW131" s="1098"/>
      <c r="BX131" s="1098"/>
      <c r="BY131" s="1098"/>
      <c r="BZ131" s="1099"/>
      <c r="CA131" s="241"/>
      <c r="CB131" s="241"/>
      <c r="CC131" s="241"/>
      <c r="CD131" s="241"/>
      <c r="CE131" s="241"/>
      <c r="CF131" s="241"/>
      <c r="CG131" s="241"/>
      <c r="CH131" s="241"/>
      <c r="CI131" s="241"/>
      <c r="CJ131" s="241"/>
      <c r="CK131" s="241"/>
      <c r="CL131" s="241"/>
      <c r="CM131" s="241"/>
      <c r="CN131" s="241"/>
      <c r="CO131" s="241"/>
      <c r="CP131" s="241"/>
      <c r="CQ131" s="241"/>
      <c r="CR131" s="241"/>
      <c r="CS131" s="241"/>
      <c r="CT131" s="241"/>
      <c r="CU131" s="241"/>
      <c r="CV131" s="241"/>
      <c r="CW131" s="241"/>
      <c r="CX131" s="241"/>
      <c r="CY131" s="241"/>
      <c r="CZ131" s="241"/>
      <c r="DA131" s="241"/>
      <c r="DB131" s="241"/>
      <c r="DC131" s="241"/>
      <c r="DD131" s="241"/>
      <c r="DE131" s="241"/>
      <c r="DF131" s="241"/>
      <c r="DG131" s="241"/>
      <c r="DH131" s="241"/>
      <c r="DI131" s="241"/>
      <c r="DJ131" s="241"/>
      <c r="DK131" s="241"/>
      <c r="DL131" s="241"/>
      <c r="DM131" s="241"/>
      <c r="DN131" s="241"/>
      <c r="DO131" s="241"/>
      <c r="DP131" s="218"/>
      <c r="DQ131" s="218"/>
      <c r="DR131" s="218"/>
      <c r="DS131" s="218"/>
      <c r="DT131" s="218"/>
      <c r="DU131" s="218"/>
      <c r="DV131" s="218"/>
      <c r="DW131" s="218"/>
      <c r="DX131" s="218"/>
      <c r="DY131" s="218"/>
      <c r="DZ131" s="218"/>
    </row>
    <row r="132" spans="1:131" s="215" customFormat="1" ht="26.25" customHeight="1" x14ac:dyDescent="0.15">
      <c r="A132" s="1100" t="s">
        <v>511</v>
      </c>
      <c r="B132" s="1101"/>
      <c r="C132" s="1101"/>
      <c r="D132" s="1101"/>
      <c r="E132" s="1101"/>
      <c r="F132" s="1101"/>
      <c r="G132" s="1101"/>
      <c r="H132" s="1101"/>
      <c r="I132" s="1101"/>
      <c r="J132" s="1101"/>
      <c r="K132" s="1101"/>
      <c r="L132" s="1101"/>
      <c r="M132" s="1101"/>
      <c r="N132" s="1101"/>
      <c r="O132" s="1101"/>
      <c r="P132" s="1101"/>
      <c r="Q132" s="1101"/>
      <c r="R132" s="1101"/>
      <c r="S132" s="1101"/>
      <c r="T132" s="1101"/>
      <c r="U132" s="1101"/>
      <c r="V132" s="1104" t="s">
        <v>512</v>
      </c>
      <c r="W132" s="1104"/>
      <c r="X132" s="1104"/>
      <c r="Y132" s="1104"/>
      <c r="Z132" s="1105"/>
      <c r="AA132" s="1106">
        <v>9.7745068820000007</v>
      </c>
      <c r="AB132" s="1107"/>
      <c r="AC132" s="1107"/>
      <c r="AD132" s="1107"/>
      <c r="AE132" s="1108"/>
      <c r="AF132" s="1109">
        <v>9.2982475910000009</v>
      </c>
      <c r="AG132" s="1107"/>
      <c r="AH132" s="1107"/>
      <c r="AI132" s="1107"/>
      <c r="AJ132" s="1108"/>
      <c r="AK132" s="1109">
        <v>9.8528094119999992</v>
      </c>
      <c r="AL132" s="1107"/>
      <c r="AM132" s="1107"/>
      <c r="AN132" s="1107"/>
      <c r="AO132" s="1108"/>
      <c r="AP132" s="1011"/>
      <c r="AQ132" s="1012"/>
      <c r="AR132" s="1012"/>
      <c r="AS132" s="1012"/>
      <c r="AT132" s="1110"/>
      <c r="AU132" s="242"/>
      <c r="AV132" s="218"/>
      <c r="AW132" s="218"/>
      <c r="AX132" s="218"/>
      <c r="AY132" s="218"/>
      <c r="AZ132" s="218"/>
      <c r="BA132" s="218"/>
      <c r="BB132" s="218"/>
      <c r="BC132" s="218"/>
      <c r="BD132" s="218"/>
      <c r="BE132" s="218"/>
      <c r="BF132" s="218"/>
      <c r="BG132" s="218"/>
      <c r="BH132" s="218"/>
      <c r="BI132" s="218"/>
      <c r="BJ132" s="218"/>
      <c r="BK132" s="218"/>
      <c r="BL132" s="218"/>
      <c r="BM132" s="218"/>
      <c r="BN132" s="218"/>
      <c r="BO132" s="218"/>
      <c r="BP132" s="218"/>
      <c r="BQ132" s="218"/>
      <c r="BR132" s="218"/>
      <c r="BS132" s="219"/>
      <c r="BT132" s="218"/>
      <c r="BU132" s="218"/>
      <c r="BV132" s="218"/>
      <c r="BW132" s="218"/>
      <c r="BX132" s="218"/>
      <c r="BY132" s="218"/>
      <c r="BZ132" s="218"/>
      <c r="CA132" s="241"/>
      <c r="CB132" s="241"/>
      <c r="CC132" s="241"/>
      <c r="CD132" s="241"/>
      <c r="CE132" s="241"/>
      <c r="CF132" s="241"/>
      <c r="CG132" s="241"/>
      <c r="CH132" s="241"/>
      <c r="CI132" s="241"/>
      <c r="CJ132" s="241"/>
      <c r="CK132" s="241"/>
      <c r="CL132" s="241"/>
      <c r="CM132" s="241"/>
      <c r="CN132" s="241"/>
      <c r="CO132" s="241"/>
      <c r="CP132" s="241"/>
      <c r="CQ132" s="241"/>
      <c r="CR132" s="241"/>
      <c r="CS132" s="241"/>
      <c r="CT132" s="241"/>
      <c r="CU132" s="241"/>
      <c r="CV132" s="241"/>
      <c r="CW132" s="241"/>
      <c r="CX132" s="241"/>
      <c r="CY132" s="241"/>
      <c r="CZ132" s="241"/>
      <c r="DA132" s="241"/>
      <c r="DB132" s="241"/>
      <c r="DC132" s="241"/>
      <c r="DD132" s="241"/>
      <c r="DE132" s="241"/>
      <c r="DF132" s="241"/>
      <c r="DG132" s="241"/>
      <c r="DH132" s="241"/>
      <c r="DI132" s="241"/>
      <c r="DJ132" s="241"/>
      <c r="DK132" s="241"/>
      <c r="DL132" s="241"/>
      <c r="DM132" s="241"/>
      <c r="DN132" s="241"/>
      <c r="DO132" s="241"/>
      <c r="DP132" s="218"/>
      <c r="DQ132" s="218"/>
      <c r="DR132" s="218"/>
      <c r="DS132" s="218"/>
      <c r="DT132" s="218"/>
      <c r="DU132" s="218"/>
      <c r="DV132" s="218"/>
      <c r="DW132" s="218"/>
      <c r="DX132" s="218"/>
      <c r="DY132" s="218"/>
      <c r="DZ132" s="218"/>
    </row>
    <row r="133" spans="1:131" s="215" customFormat="1" ht="26.25" customHeight="1" thickBot="1" x14ac:dyDescent="0.2">
      <c r="A133" s="1102"/>
      <c r="B133" s="1103"/>
      <c r="C133" s="1103"/>
      <c r="D133" s="1103"/>
      <c r="E133" s="1103"/>
      <c r="F133" s="1103"/>
      <c r="G133" s="1103"/>
      <c r="H133" s="1103"/>
      <c r="I133" s="1103"/>
      <c r="J133" s="1103"/>
      <c r="K133" s="1103"/>
      <c r="L133" s="1103"/>
      <c r="M133" s="1103"/>
      <c r="N133" s="1103"/>
      <c r="O133" s="1103"/>
      <c r="P133" s="1103"/>
      <c r="Q133" s="1103"/>
      <c r="R133" s="1103"/>
      <c r="S133" s="1103"/>
      <c r="T133" s="1103"/>
      <c r="U133" s="1103"/>
      <c r="V133" s="1087" t="s">
        <v>513</v>
      </c>
      <c r="W133" s="1087"/>
      <c r="X133" s="1087"/>
      <c r="Y133" s="1087"/>
      <c r="Z133" s="1088"/>
      <c r="AA133" s="1089">
        <v>10.4</v>
      </c>
      <c r="AB133" s="1090"/>
      <c r="AC133" s="1090"/>
      <c r="AD133" s="1090"/>
      <c r="AE133" s="1091"/>
      <c r="AF133" s="1089">
        <v>9.8000000000000007</v>
      </c>
      <c r="AG133" s="1090"/>
      <c r="AH133" s="1090"/>
      <c r="AI133" s="1090"/>
      <c r="AJ133" s="1091"/>
      <c r="AK133" s="1089">
        <v>9.6</v>
      </c>
      <c r="AL133" s="1090"/>
      <c r="AM133" s="1090"/>
      <c r="AN133" s="1090"/>
      <c r="AO133" s="1091"/>
      <c r="AP133" s="1038"/>
      <c r="AQ133" s="1039"/>
      <c r="AR133" s="1039"/>
      <c r="AS133" s="1039"/>
      <c r="AT133" s="1092"/>
      <c r="AU133" s="218"/>
      <c r="AV133" s="218"/>
      <c r="AW133" s="218"/>
      <c r="AX133" s="218"/>
      <c r="AY133" s="218"/>
      <c r="AZ133" s="218"/>
      <c r="BA133" s="218"/>
      <c r="BB133" s="218"/>
      <c r="BC133" s="218"/>
      <c r="BD133" s="218"/>
      <c r="BE133" s="218"/>
      <c r="BF133" s="218"/>
      <c r="BG133" s="218"/>
      <c r="BH133" s="218"/>
      <c r="BI133" s="218"/>
      <c r="BJ133" s="218"/>
      <c r="BK133" s="218"/>
      <c r="BL133" s="218"/>
      <c r="BM133" s="218"/>
      <c r="BN133" s="241"/>
      <c r="BO133" s="241"/>
      <c r="BP133" s="241"/>
      <c r="BQ133" s="241"/>
      <c r="BR133" s="241"/>
      <c r="BS133" s="241"/>
      <c r="BT133" s="241"/>
      <c r="BU133" s="241"/>
      <c r="BV133" s="241"/>
      <c r="BW133" s="241"/>
      <c r="BX133" s="241"/>
      <c r="BY133" s="241"/>
      <c r="BZ133" s="241"/>
      <c r="CA133" s="241"/>
      <c r="CB133" s="241"/>
      <c r="CC133" s="241"/>
      <c r="CD133" s="241"/>
      <c r="CE133" s="241"/>
      <c r="CF133" s="241"/>
      <c r="CG133" s="241"/>
      <c r="CH133" s="241"/>
      <c r="CI133" s="241"/>
      <c r="CJ133" s="241"/>
      <c r="CK133" s="241"/>
      <c r="CL133" s="241"/>
      <c r="CM133" s="241"/>
      <c r="CN133" s="241"/>
      <c r="CO133" s="241"/>
      <c r="CP133" s="241"/>
      <c r="CQ133" s="241"/>
      <c r="CR133" s="241"/>
      <c r="CS133" s="241"/>
      <c r="CT133" s="241"/>
      <c r="CU133" s="241"/>
      <c r="CV133" s="241"/>
      <c r="CW133" s="241"/>
      <c r="CX133" s="241"/>
      <c r="CY133" s="241"/>
      <c r="CZ133" s="241"/>
      <c r="DA133" s="241"/>
      <c r="DB133" s="241"/>
      <c r="DC133" s="241"/>
      <c r="DD133" s="241"/>
      <c r="DE133" s="241"/>
      <c r="DF133" s="241"/>
      <c r="DG133" s="241"/>
      <c r="DH133" s="241"/>
      <c r="DI133" s="241"/>
      <c r="DJ133" s="241"/>
      <c r="DK133" s="241"/>
      <c r="DL133" s="241"/>
      <c r="DM133" s="241"/>
      <c r="DN133" s="241"/>
      <c r="DO133" s="241"/>
      <c r="DP133" s="218"/>
      <c r="DQ133" s="218"/>
      <c r="DR133" s="218"/>
      <c r="DS133" s="218"/>
      <c r="DT133" s="218"/>
      <c r="DU133" s="218"/>
      <c r="DV133" s="218"/>
      <c r="DW133" s="218"/>
      <c r="DX133" s="218"/>
      <c r="DY133" s="218"/>
      <c r="DZ133" s="218"/>
    </row>
    <row r="134" spans="1:131" ht="11.25" customHeight="1" x14ac:dyDescent="0.15">
      <c r="A134" s="243"/>
      <c r="B134" s="243"/>
      <c r="C134" s="243"/>
      <c r="D134" s="243"/>
      <c r="E134" s="243"/>
      <c r="F134" s="243"/>
      <c r="G134" s="243"/>
      <c r="H134" s="243"/>
      <c r="I134" s="243"/>
      <c r="J134" s="243"/>
      <c r="K134" s="243"/>
      <c r="L134" s="243"/>
      <c r="M134" s="243"/>
      <c r="N134" s="243"/>
      <c r="O134" s="243"/>
      <c r="P134" s="243"/>
      <c r="Q134" s="243"/>
      <c r="R134" s="243"/>
      <c r="S134" s="243"/>
      <c r="T134" s="243"/>
      <c r="U134" s="243"/>
      <c r="V134" s="243"/>
      <c r="W134" s="243"/>
      <c r="X134" s="243"/>
      <c r="Y134" s="243"/>
      <c r="Z134" s="243"/>
      <c r="AA134" s="243"/>
      <c r="AB134" s="243"/>
      <c r="AC134" s="243"/>
      <c r="AD134" s="243"/>
      <c r="AE134" s="243"/>
      <c r="AF134" s="243"/>
      <c r="AG134" s="243"/>
      <c r="AH134" s="243"/>
      <c r="AI134" s="243"/>
      <c r="AJ134" s="243"/>
      <c r="AK134" s="243"/>
      <c r="AL134" s="243"/>
      <c r="AM134" s="243"/>
      <c r="AN134" s="243"/>
      <c r="AO134" s="243"/>
      <c r="AP134" s="243"/>
      <c r="AQ134" s="243"/>
      <c r="AR134" s="243"/>
      <c r="AS134" s="243"/>
      <c r="AT134" s="243"/>
      <c r="AU134" s="218"/>
      <c r="AV134" s="218"/>
      <c r="AW134" s="218"/>
      <c r="AX134" s="218"/>
      <c r="AY134" s="218"/>
      <c r="AZ134" s="218"/>
      <c r="BA134" s="218"/>
      <c r="BB134" s="218"/>
      <c r="BC134" s="218"/>
      <c r="BD134" s="218"/>
      <c r="BE134" s="218"/>
      <c r="BF134" s="218"/>
      <c r="BG134" s="218"/>
      <c r="BH134" s="218"/>
      <c r="BI134" s="218"/>
      <c r="BJ134" s="218"/>
      <c r="BK134" s="218"/>
      <c r="BL134" s="218"/>
      <c r="BM134" s="218"/>
      <c r="BN134" s="241"/>
      <c r="BO134" s="241"/>
      <c r="BP134" s="241"/>
      <c r="BQ134" s="241"/>
      <c r="BR134" s="241"/>
      <c r="BS134" s="241"/>
      <c r="BT134" s="241"/>
      <c r="BU134" s="241"/>
      <c r="BV134" s="241"/>
      <c r="BW134" s="241"/>
      <c r="BX134" s="241"/>
      <c r="BY134" s="241"/>
      <c r="BZ134" s="241"/>
      <c r="CA134" s="241"/>
      <c r="CB134" s="241"/>
      <c r="CC134" s="241"/>
      <c r="CD134" s="241"/>
      <c r="CE134" s="241"/>
      <c r="CF134" s="241"/>
      <c r="CG134" s="241"/>
      <c r="CH134" s="241"/>
      <c r="CI134" s="241"/>
      <c r="CJ134" s="241"/>
      <c r="CK134" s="241"/>
      <c r="CL134" s="241"/>
      <c r="CM134" s="241"/>
      <c r="CN134" s="241"/>
      <c r="CO134" s="241"/>
      <c r="CP134" s="241"/>
      <c r="CQ134" s="241"/>
      <c r="CR134" s="241"/>
      <c r="CS134" s="241"/>
      <c r="CT134" s="241"/>
      <c r="CU134" s="241"/>
      <c r="CV134" s="241"/>
      <c r="CW134" s="241"/>
      <c r="CX134" s="241"/>
      <c r="CY134" s="241"/>
      <c r="CZ134" s="241"/>
      <c r="DA134" s="241"/>
      <c r="DB134" s="241"/>
      <c r="DC134" s="241"/>
      <c r="DD134" s="241"/>
      <c r="DE134" s="241"/>
      <c r="DF134" s="241"/>
      <c r="DG134" s="241"/>
      <c r="DH134" s="241"/>
      <c r="DI134" s="241"/>
      <c r="DJ134" s="241"/>
      <c r="DK134" s="241"/>
      <c r="DL134" s="241"/>
      <c r="DM134" s="241"/>
      <c r="DN134" s="241"/>
      <c r="DO134" s="241"/>
      <c r="DP134" s="218"/>
      <c r="DQ134" s="218"/>
      <c r="DR134" s="218"/>
      <c r="DS134" s="218"/>
      <c r="DT134" s="218"/>
      <c r="DU134" s="218"/>
      <c r="DV134" s="218"/>
      <c r="DW134" s="218"/>
      <c r="DX134" s="218"/>
      <c r="DY134" s="218"/>
      <c r="DZ134" s="218"/>
      <c r="EA134" s="215"/>
    </row>
    <row r="135" spans="1:131" ht="14.25" hidden="1" x14ac:dyDescent="0.15">
      <c r="AU135" s="243"/>
      <c r="AV135" s="243"/>
      <c r="AW135" s="243"/>
      <c r="AX135" s="243"/>
      <c r="AY135" s="243"/>
      <c r="AZ135" s="243"/>
      <c r="BA135" s="243"/>
      <c r="BB135" s="243"/>
      <c r="BC135" s="243"/>
      <c r="BD135" s="243"/>
      <c r="BE135" s="243"/>
      <c r="BF135" s="243"/>
      <c r="BG135" s="243"/>
      <c r="BH135" s="243"/>
      <c r="BI135" s="243"/>
      <c r="BJ135" s="243"/>
      <c r="BK135" s="243"/>
      <c r="BL135" s="243"/>
      <c r="BM135" s="243"/>
      <c r="BN135" s="243"/>
      <c r="BO135" s="243"/>
      <c r="BP135" s="243"/>
      <c r="BQ135" s="243"/>
      <c r="BR135" s="243"/>
      <c r="BS135" s="243"/>
      <c r="BT135" s="243"/>
      <c r="BU135" s="243"/>
      <c r="BV135" s="243"/>
      <c r="BW135" s="243"/>
      <c r="BX135" s="243"/>
      <c r="BY135" s="243"/>
      <c r="BZ135" s="243"/>
      <c r="CA135" s="243"/>
      <c r="CB135" s="243"/>
      <c r="CC135" s="243"/>
      <c r="CD135" s="243"/>
      <c r="CE135" s="243"/>
      <c r="CF135" s="243"/>
      <c r="CG135" s="243"/>
      <c r="CH135" s="243"/>
      <c r="CI135" s="243"/>
      <c r="CJ135" s="243"/>
      <c r="CK135" s="243"/>
      <c r="CL135" s="243"/>
      <c r="CM135" s="243"/>
      <c r="CN135" s="243"/>
      <c r="CO135" s="243"/>
      <c r="CP135" s="243"/>
      <c r="CQ135" s="243"/>
      <c r="CR135" s="243"/>
      <c r="CS135" s="243"/>
      <c r="CT135" s="243"/>
      <c r="CU135" s="243"/>
      <c r="CV135" s="243"/>
      <c r="CW135" s="243"/>
      <c r="CX135" s="243"/>
      <c r="CY135" s="243"/>
      <c r="CZ135" s="243"/>
      <c r="DA135" s="243"/>
      <c r="DB135" s="243"/>
      <c r="DC135" s="243"/>
      <c r="DD135" s="243"/>
      <c r="DE135" s="243"/>
      <c r="DF135" s="243"/>
      <c r="DG135" s="243"/>
      <c r="DH135" s="243"/>
      <c r="DI135" s="243"/>
      <c r="DJ135" s="243"/>
      <c r="DK135" s="243"/>
      <c r="DL135" s="243"/>
      <c r="DM135" s="243"/>
      <c r="DN135" s="243"/>
      <c r="DO135" s="243"/>
      <c r="DP135" s="243"/>
      <c r="DQ135" s="243"/>
      <c r="DR135" s="243"/>
      <c r="DS135" s="243"/>
      <c r="DT135" s="243"/>
      <c r="DU135" s="243"/>
      <c r="DV135" s="243"/>
      <c r="DW135" s="243"/>
      <c r="DX135" s="243"/>
      <c r="DY135" s="243"/>
      <c r="DZ135" s="243"/>
    </row>
  </sheetData>
  <sheetProtection algorithmName="SHA-512" hashValue="leu2o912iaJyX4NNsMLEnhZrOByd1Ex8TzyH/B9haKv66iglJL4Us/OSVdwjtadlgEsUGeTHAp5VrDrfocDfvw==" saltValue="kEqKbfsKowx7cagkmmEiP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45" customWidth="1"/>
    <col min="121" max="121" width="0" style="244" hidden="1" customWidth="1"/>
    <col min="122" max="16384" width="9" style="244" hidden="1"/>
  </cols>
  <sheetData>
    <row r="1" spans="1:120" x14ac:dyDescent="0.15">
      <c r="A1" s="244"/>
      <c r="B1" s="244"/>
      <c r="C1" s="244"/>
      <c r="D1" s="244"/>
      <c r="E1" s="244"/>
      <c r="F1" s="244"/>
      <c r="G1" s="244"/>
      <c r="H1" s="244"/>
      <c r="I1" s="244"/>
      <c r="J1" s="244"/>
      <c r="K1" s="244"/>
      <c r="L1" s="244"/>
      <c r="M1" s="244"/>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4"/>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44"/>
    </row>
    <row r="17" spans="119:120" x14ac:dyDescent="0.15">
      <c r="DP17" s="244"/>
    </row>
    <row r="18" spans="119:120" x14ac:dyDescent="0.15"/>
    <row r="19" spans="119:120" x14ac:dyDescent="0.15"/>
    <row r="20" spans="119:120" x14ac:dyDescent="0.15">
      <c r="DO20" s="244"/>
      <c r="DP20" s="244"/>
    </row>
    <row r="21" spans="119:120" x14ac:dyDescent="0.15">
      <c r="DP21" s="244"/>
    </row>
    <row r="22" spans="119:120" x14ac:dyDescent="0.15"/>
    <row r="23" spans="119:120" x14ac:dyDescent="0.15">
      <c r="DO23" s="244"/>
      <c r="DP23" s="244"/>
    </row>
    <row r="24" spans="119:120" x14ac:dyDescent="0.15">
      <c r="DP24" s="244"/>
    </row>
    <row r="25" spans="119:120" x14ac:dyDescent="0.15">
      <c r="DP25" s="244"/>
    </row>
    <row r="26" spans="119:120" x14ac:dyDescent="0.15">
      <c r="DO26" s="244"/>
      <c r="DP26" s="244"/>
    </row>
    <row r="27" spans="119:120" x14ac:dyDescent="0.15"/>
    <row r="28" spans="119:120" x14ac:dyDescent="0.15">
      <c r="DO28" s="244"/>
      <c r="DP28" s="244"/>
    </row>
    <row r="29" spans="119:120" x14ac:dyDescent="0.15">
      <c r="DP29" s="244"/>
    </row>
    <row r="30" spans="119:120" x14ac:dyDescent="0.15"/>
    <row r="31" spans="119:120" x14ac:dyDescent="0.15">
      <c r="DO31" s="244"/>
      <c r="DP31" s="244"/>
    </row>
    <row r="32" spans="119:120" x14ac:dyDescent="0.15"/>
    <row r="33" spans="98:120" x14ac:dyDescent="0.15">
      <c r="DO33" s="244"/>
      <c r="DP33" s="244"/>
    </row>
    <row r="34" spans="98:120" x14ac:dyDescent="0.15">
      <c r="DM34" s="244"/>
    </row>
    <row r="35" spans="98:120" x14ac:dyDescent="0.15">
      <c r="CT35" s="244"/>
      <c r="CU35" s="244"/>
      <c r="CV35" s="244"/>
      <c r="CY35" s="244"/>
      <c r="CZ35" s="244"/>
      <c r="DA35" s="244"/>
      <c r="DD35" s="244"/>
      <c r="DE35" s="244"/>
      <c r="DF35" s="244"/>
      <c r="DI35" s="244"/>
      <c r="DJ35" s="244"/>
      <c r="DK35" s="244"/>
      <c r="DM35" s="244"/>
      <c r="DN35" s="244"/>
      <c r="DO35" s="244"/>
      <c r="DP35" s="244"/>
    </row>
    <row r="36" spans="98:120" x14ac:dyDescent="0.15"/>
    <row r="37" spans="98:120" x14ac:dyDescent="0.15">
      <c r="CW37" s="244"/>
      <c r="DB37" s="244"/>
      <c r="DG37" s="244"/>
      <c r="DL37" s="244"/>
      <c r="DP37" s="244"/>
    </row>
    <row r="38" spans="98:120" x14ac:dyDescent="0.15">
      <c r="CT38" s="244"/>
      <c r="CU38" s="244"/>
      <c r="CV38" s="244"/>
      <c r="CW38" s="244"/>
      <c r="CY38" s="244"/>
      <c r="CZ38" s="244"/>
      <c r="DA38" s="244"/>
      <c r="DB38" s="244"/>
      <c r="DD38" s="244"/>
      <c r="DE38" s="244"/>
      <c r="DF38" s="244"/>
      <c r="DG38" s="244"/>
      <c r="DI38" s="244"/>
      <c r="DJ38" s="244"/>
      <c r="DK38" s="244"/>
      <c r="DL38" s="244"/>
      <c r="DN38" s="244"/>
      <c r="DO38" s="244"/>
      <c r="DP38" s="244"/>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44"/>
      <c r="DO49" s="244"/>
      <c r="DP49" s="244"/>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44"/>
      <c r="CS63" s="244"/>
      <c r="CX63" s="244"/>
      <c r="DC63" s="244"/>
      <c r="DH63" s="244"/>
    </row>
    <row r="64" spans="22:120" x14ac:dyDescent="0.15">
      <c r="V64" s="244"/>
    </row>
    <row r="65" spans="15:120" x14ac:dyDescent="0.15">
      <c r="X65" s="244"/>
      <c r="Z65" s="244"/>
      <c r="AA65" s="244"/>
      <c r="AB65" s="244"/>
      <c r="AC65" s="244"/>
      <c r="AD65" s="244"/>
      <c r="AE65" s="244"/>
      <c r="AF65" s="244"/>
      <c r="AG65" s="244"/>
      <c r="AH65" s="244"/>
      <c r="AI65" s="244"/>
      <c r="AJ65" s="244"/>
      <c r="AK65" s="244"/>
      <c r="AL65" s="244"/>
      <c r="AM65" s="244"/>
      <c r="AN65" s="244"/>
      <c r="AO65" s="244"/>
      <c r="AP65" s="244"/>
      <c r="AQ65" s="244"/>
      <c r="AR65" s="244"/>
      <c r="AS65" s="244"/>
      <c r="AT65" s="244"/>
      <c r="AU65" s="244"/>
      <c r="AV65" s="244"/>
      <c r="AW65" s="244"/>
      <c r="AX65" s="244"/>
      <c r="AY65" s="244"/>
      <c r="AZ65" s="244"/>
      <c r="BA65" s="244"/>
      <c r="BB65" s="244"/>
      <c r="BC65" s="244"/>
      <c r="BD65" s="244"/>
      <c r="BE65" s="244"/>
      <c r="BF65" s="244"/>
      <c r="BG65" s="244"/>
      <c r="BH65" s="244"/>
      <c r="BI65" s="244"/>
      <c r="BJ65" s="244"/>
      <c r="BK65" s="244"/>
      <c r="BL65" s="244"/>
      <c r="BM65" s="244"/>
      <c r="BN65" s="244"/>
      <c r="BO65" s="244"/>
      <c r="BP65" s="244"/>
      <c r="BQ65" s="244"/>
      <c r="BR65" s="244"/>
      <c r="BS65" s="244"/>
      <c r="BT65" s="244"/>
      <c r="BU65" s="244"/>
      <c r="BV65" s="244"/>
      <c r="BW65" s="244"/>
      <c r="BX65" s="244"/>
      <c r="BY65" s="244"/>
      <c r="BZ65" s="244"/>
      <c r="CA65" s="244"/>
      <c r="CB65" s="244"/>
      <c r="CC65" s="244"/>
      <c r="CD65" s="244"/>
      <c r="CE65" s="244"/>
      <c r="CF65" s="244"/>
      <c r="CG65" s="244"/>
      <c r="CH65" s="244"/>
      <c r="CI65" s="244"/>
      <c r="CJ65" s="244"/>
      <c r="CK65" s="244"/>
      <c r="CL65" s="244"/>
      <c r="CM65" s="244"/>
      <c r="CN65" s="244"/>
      <c r="CO65" s="244"/>
      <c r="CP65" s="244"/>
      <c r="CQ65" s="244"/>
      <c r="CR65" s="244"/>
      <c r="CU65" s="244"/>
      <c r="CZ65" s="244"/>
      <c r="DE65" s="244"/>
      <c r="DJ65" s="244"/>
    </row>
    <row r="66" spans="15:120" x14ac:dyDescent="0.15">
      <c r="Q66" s="244"/>
      <c r="S66" s="244"/>
      <c r="U66" s="244"/>
      <c r="DM66" s="244"/>
    </row>
    <row r="67" spans="15:120" x14ac:dyDescent="0.15">
      <c r="O67" s="244"/>
      <c r="P67" s="244"/>
      <c r="R67" s="244"/>
      <c r="T67" s="244"/>
      <c r="Y67" s="244"/>
      <c r="CT67" s="244"/>
      <c r="CV67" s="244"/>
      <c r="CW67" s="244"/>
      <c r="CY67" s="244"/>
      <c r="DA67" s="244"/>
      <c r="DB67" s="244"/>
      <c r="DD67" s="244"/>
      <c r="DF67" s="244"/>
      <c r="DG67" s="244"/>
      <c r="DI67" s="244"/>
      <c r="DK67" s="244"/>
      <c r="DL67" s="244"/>
      <c r="DN67" s="244"/>
      <c r="DO67" s="244"/>
      <c r="DP67" s="244"/>
    </row>
    <row r="68" spans="15:120" x14ac:dyDescent="0.15"/>
    <row r="69" spans="15:120" x14ac:dyDescent="0.15"/>
    <row r="70" spans="15:120" x14ac:dyDescent="0.15"/>
    <row r="71" spans="15:120" x14ac:dyDescent="0.15"/>
    <row r="72" spans="15:120" x14ac:dyDescent="0.15">
      <c r="DP72" s="244"/>
    </row>
    <row r="73" spans="15:120" x14ac:dyDescent="0.15">
      <c r="DP73" s="244"/>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44"/>
      <c r="CX96" s="244"/>
      <c r="DC96" s="244"/>
      <c r="DH96" s="244"/>
    </row>
    <row r="97" spans="24:120" x14ac:dyDescent="0.15">
      <c r="CS97" s="244"/>
      <c r="CX97" s="244"/>
      <c r="DC97" s="244"/>
      <c r="DH97" s="244"/>
      <c r="DP97" s="245" t="s">
        <v>514</v>
      </c>
    </row>
    <row r="98" spans="24:120" hidden="1" x14ac:dyDescent="0.15">
      <c r="CS98" s="244"/>
      <c r="CX98" s="244"/>
      <c r="DC98" s="244"/>
      <c r="DH98" s="244"/>
    </row>
    <row r="99" spans="24:120" hidden="1" x14ac:dyDescent="0.15">
      <c r="CS99" s="244"/>
      <c r="CX99" s="244"/>
      <c r="DC99" s="244"/>
      <c r="DH99" s="244"/>
    </row>
    <row r="101" spans="24:120" ht="12" hidden="1" customHeight="1" x14ac:dyDescent="0.15">
      <c r="X101" s="244"/>
      <c r="Y101" s="244"/>
      <c r="Z101" s="244"/>
      <c r="AA101" s="244"/>
      <c r="AB101" s="244"/>
      <c r="AC101" s="244"/>
      <c r="AD101" s="244"/>
      <c r="AE101" s="244"/>
      <c r="AF101" s="244"/>
      <c r="AG101" s="244"/>
      <c r="AH101" s="244"/>
      <c r="AI101" s="244"/>
      <c r="AJ101" s="244"/>
      <c r="AK101" s="244"/>
      <c r="AL101" s="244"/>
      <c r="AM101" s="244"/>
      <c r="AN101" s="244"/>
      <c r="AO101" s="244"/>
      <c r="AP101" s="244"/>
      <c r="AQ101" s="244"/>
      <c r="AR101" s="244"/>
      <c r="AS101" s="244"/>
      <c r="AT101" s="244"/>
      <c r="AU101" s="244"/>
      <c r="AV101" s="244"/>
      <c r="AW101" s="244"/>
      <c r="AX101" s="244"/>
      <c r="AY101" s="244"/>
      <c r="AZ101" s="244"/>
      <c r="BA101" s="244"/>
      <c r="BB101" s="244"/>
      <c r="BC101" s="244"/>
      <c r="BD101" s="244"/>
      <c r="BE101" s="244"/>
      <c r="BF101" s="244"/>
      <c r="BG101" s="244"/>
      <c r="BH101" s="244"/>
      <c r="BI101" s="244"/>
      <c r="BJ101" s="244"/>
      <c r="BK101" s="244"/>
      <c r="BL101" s="244"/>
      <c r="BM101" s="244"/>
      <c r="BN101" s="244"/>
      <c r="BO101" s="244"/>
      <c r="BP101" s="244"/>
      <c r="BQ101" s="244"/>
      <c r="BR101" s="244"/>
      <c r="BS101" s="244"/>
      <c r="BT101" s="244"/>
      <c r="BU101" s="244"/>
      <c r="BV101" s="244"/>
      <c r="BW101" s="244"/>
      <c r="BX101" s="244"/>
      <c r="BY101" s="244"/>
      <c r="BZ101" s="244"/>
      <c r="CA101" s="244"/>
      <c r="CB101" s="244"/>
      <c r="CC101" s="244"/>
      <c r="CD101" s="244"/>
      <c r="CE101" s="244"/>
      <c r="CF101" s="244"/>
      <c r="CG101" s="244"/>
      <c r="CH101" s="244"/>
      <c r="CI101" s="244"/>
      <c r="CJ101" s="244"/>
      <c r="CK101" s="244"/>
      <c r="CL101" s="244"/>
      <c r="CM101" s="244"/>
      <c r="CN101" s="244"/>
      <c r="CO101" s="244"/>
      <c r="CP101" s="244"/>
      <c r="CQ101" s="244"/>
      <c r="CR101" s="244"/>
      <c r="CU101" s="244"/>
      <c r="CZ101" s="244"/>
      <c r="DE101" s="244"/>
      <c r="DJ101" s="244"/>
    </row>
    <row r="102" spans="24:120" ht="1.5" hidden="1" customHeight="1" x14ac:dyDescent="0.15">
      <c r="CU102" s="244"/>
      <c r="CZ102" s="244"/>
      <c r="DE102" s="244"/>
      <c r="DJ102" s="244"/>
      <c r="DM102" s="244"/>
    </row>
    <row r="103" spans="24:120" hidden="1" x14ac:dyDescent="0.15">
      <c r="CT103" s="244"/>
      <c r="CV103" s="244"/>
      <c r="CW103" s="244"/>
      <c r="CY103" s="244"/>
      <c r="DA103" s="244"/>
      <c r="DB103" s="244"/>
      <c r="DD103" s="244"/>
      <c r="DF103" s="244"/>
      <c r="DG103" s="244"/>
      <c r="DI103" s="244"/>
      <c r="DK103" s="244"/>
      <c r="DL103" s="244"/>
      <c r="DM103" s="244"/>
      <c r="DN103" s="244"/>
      <c r="DO103" s="244"/>
      <c r="DP103" s="244"/>
    </row>
    <row r="104" spans="24:120" hidden="1" x14ac:dyDescent="0.15">
      <c r="CV104" s="244"/>
      <c r="CW104" s="244"/>
      <c r="DA104" s="244"/>
      <c r="DB104" s="244"/>
      <c r="DF104" s="244"/>
      <c r="DG104" s="244"/>
      <c r="DK104" s="244"/>
      <c r="DL104" s="244"/>
      <c r="DN104" s="244"/>
      <c r="DO104" s="244"/>
      <c r="DP104" s="244"/>
    </row>
    <row r="105" spans="24:120" ht="12.75" hidden="1" customHeight="1" x14ac:dyDescent="0.15"/>
  </sheetData>
  <sheetProtection algorithmName="SHA-512" hashValue="EYj+FuHzEcuj9D815jhMF9jsIQ25rR5gZkzg8HGW8bX9DklHV3eMjOeBYCoGjogKPQgWdbtpaoGE5tmk1WEySA==" saltValue="d0SeOTl7EH+hMZkF2y9l+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45" customWidth="1"/>
    <col min="117" max="16384" width="9" style="244" hidden="1"/>
  </cols>
  <sheetData>
    <row r="1" spans="2:116" x14ac:dyDescent="0.15">
      <c r="B1" s="244"/>
      <c r="C1" s="244"/>
      <c r="D1" s="244"/>
      <c r="E1" s="244"/>
      <c r="F1" s="244"/>
      <c r="G1" s="244"/>
      <c r="H1" s="244"/>
      <c r="I1" s="244"/>
      <c r="J1" s="244"/>
      <c r="K1" s="244"/>
      <c r="L1" s="244"/>
      <c r="M1" s="244"/>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row>
    <row r="2" spans="2:116" x14ac:dyDescent="0.15"/>
    <row r="3" spans="2:116" x14ac:dyDescent="0.15"/>
    <row r="4" spans="2:116" x14ac:dyDescent="0.15">
      <c r="R4" s="244"/>
      <c r="S4" s="244"/>
      <c r="T4" s="244"/>
      <c r="U4" s="244"/>
      <c r="V4" s="244"/>
      <c r="W4" s="244"/>
      <c r="X4" s="244"/>
      <c r="Y4" s="244"/>
      <c r="Z4" s="244"/>
      <c r="AA4" s="244"/>
      <c r="AB4" s="244"/>
      <c r="AC4" s="244"/>
      <c r="AD4" s="244"/>
      <c r="AE4" s="244"/>
      <c r="AF4" s="244"/>
      <c r="AG4" s="244"/>
      <c r="AH4" s="244"/>
      <c r="AI4" s="244"/>
      <c r="AJ4" s="244"/>
      <c r="AK4" s="244"/>
      <c r="AL4" s="244"/>
      <c r="AM4" s="244"/>
      <c r="AN4" s="244"/>
      <c r="AO4" s="244"/>
      <c r="AP4" s="244"/>
      <c r="AQ4" s="244"/>
      <c r="AR4" s="244"/>
      <c r="AS4" s="244"/>
      <c r="AT4" s="244"/>
      <c r="AU4" s="244"/>
      <c r="AV4" s="244"/>
      <c r="AW4" s="244"/>
      <c r="AX4" s="244"/>
      <c r="AY4" s="244"/>
      <c r="AZ4" s="244"/>
      <c r="BA4" s="244"/>
      <c r="BB4" s="244"/>
      <c r="BC4" s="244"/>
      <c r="BD4" s="244"/>
      <c r="BE4" s="244"/>
      <c r="BF4" s="244"/>
      <c r="BG4" s="244"/>
      <c r="BH4" s="244"/>
      <c r="BI4" s="244"/>
      <c r="BJ4" s="244"/>
      <c r="BK4" s="244"/>
      <c r="BL4" s="244"/>
      <c r="BM4" s="244"/>
      <c r="BN4" s="244"/>
      <c r="BO4" s="244"/>
      <c r="BP4" s="244"/>
      <c r="BQ4" s="244"/>
      <c r="BR4" s="244"/>
      <c r="BS4" s="244"/>
      <c r="BT4" s="244"/>
      <c r="BU4" s="244"/>
      <c r="BV4" s="244"/>
      <c r="BW4" s="244"/>
      <c r="BX4" s="244"/>
      <c r="BY4" s="244"/>
      <c r="BZ4" s="244"/>
      <c r="CA4" s="244"/>
      <c r="CB4" s="244"/>
      <c r="CC4" s="244"/>
      <c r="CD4" s="244"/>
      <c r="CE4" s="244"/>
      <c r="CF4" s="244"/>
      <c r="CG4" s="244"/>
      <c r="CH4" s="244"/>
      <c r="CI4" s="244"/>
      <c r="CJ4" s="244"/>
      <c r="CK4" s="244"/>
      <c r="CL4" s="244"/>
      <c r="CM4" s="244"/>
      <c r="CN4" s="244"/>
      <c r="CO4" s="244"/>
      <c r="CP4" s="244"/>
      <c r="CQ4" s="244"/>
      <c r="CR4" s="244"/>
      <c r="CS4" s="244"/>
      <c r="CT4" s="244"/>
      <c r="CU4" s="244"/>
      <c r="CV4" s="244"/>
      <c r="CW4" s="244"/>
      <c r="CX4" s="244"/>
      <c r="CY4" s="244"/>
      <c r="CZ4" s="244"/>
      <c r="DA4" s="244"/>
      <c r="DB4" s="244"/>
      <c r="DC4" s="244"/>
      <c r="DD4" s="244"/>
      <c r="DE4" s="244"/>
      <c r="DF4" s="244"/>
      <c r="DG4" s="244"/>
      <c r="DH4" s="244"/>
      <c r="DI4" s="244"/>
      <c r="DJ4" s="244"/>
      <c r="DK4" s="244"/>
      <c r="DL4" s="244"/>
    </row>
    <row r="5" spans="2:116" x14ac:dyDescent="0.15">
      <c r="R5" s="244"/>
      <c r="S5" s="244"/>
      <c r="T5" s="244"/>
      <c r="U5" s="244"/>
      <c r="V5" s="244"/>
      <c r="W5" s="244"/>
      <c r="X5" s="244"/>
      <c r="Y5" s="244"/>
      <c r="Z5" s="244"/>
      <c r="AA5" s="244"/>
      <c r="AB5" s="244"/>
      <c r="AC5" s="244"/>
      <c r="AD5" s="244"/>
      <c r="AE5" s="244"/>
      <c r="AF5" s="244"/>
      <c r="AG5" s="244"/>
      <c r="AH5" s="244"/>
      <c r="AI5" s="244"/>
      <c r="AJ5" s="244"/>
      <c r="AK5" s="244"/>
      <c r="AL5" s="244"/>
      <c r="AM5" s="244"/>
      <c r="AN5" s="244"/>
      <c r="AO5" s="244"/>
      <c r="AP5" s="244"/>
      <c r="AQ5" s="244"/>
      <c r="AR5" s="244"/>
      <c r="AS5" s="244"/>
      <c r="AT5" s="244"/>
      <c r="AU5" s="244"/>
      <c r="AV5" s="244"/>
      <c r="AW5" s="244"/>
      <c r="AX5" s="244"/>
      <c r="AY5" s="244"/>
      <c r="AZ5" s="244"/>
      <c r="BA5" s="244"/>
      <c r="BB5" s="244"/>
      <c r="BC5" s="244"/>
      <c r="BD5" s="244"/>
      <c r="BE5" s="244"/>
      <c r="BF5" s="244"/>
      <c r="BG5" s="244"/>
      <c r="BH5" s="244"/>
      <c r="BI5" s="244"/>
      <c r="BJ5" s="244"/>
      <c r="BK5" s="244"/>
      <c r="BL5" s="244"/>
      <c r="BM5" s="244"/>
      <c r="BN5" s="244"/>
      <c r="BO5" s="244"/>
      <c r="BP5" s="244"/>
      <c r="BQ5" s="244"/>
      <c r="BR5" s="244"/>
      <c r="BS5" s="244"/>
      <c r="BT5" s="244"/>
      <c r="BU5" s="244"/>
      <c r="BV5" s="244"/>
      <c r="BW5" s="244"/>
      <c r="BX5" s="244"/>
      <c r="BY5" s="244"/>
      <c r="BZ5" s="244"/>
      <c r="CA5" s="244"/>
      <c r="CB5" s="244"/>
      <c r="CC5" s="244"/>
      <c r="CD5" s="244"/>
      <c r="CE5" s="244"/>
      <c r="CF5" s="244"/>
      <c r="CG5" s="244"/>
      <c r="CH5" s="244"/>
      <c r="CI5" s="244"/>
      <c r="CJ5" s="244"/>
      <c r="CK5" s="244"/>
      <c r="CL5" s="244"/>
      <c r="CM5" s="244"/>
      <c r="CN5" s="244"/>
      <c r="CO5" s="244"/>
      <c r="CP5" s="244"/>
      <c r="CQ5" s="244"/>
      <c r="CR5" s="244"/>
      <c r="CS5" s="244"/>
      <c r="CT5" s="244"/>
      <c r="CU5" s="244"/>
      <c r="CV5" s="244"/>
      <c r="CW5" s="244"/>
      <c r="CX5" s="244"/>
      <c r="CY5" s="244"/>
      <c r="CZ5" s="244"/>
      <c r="DA5" s="244"/>
      <c r="DB5" s="244"/>
      <c r="DC5" s="244"/>
      <c r="DD5" s="244"/>
      <c r="DE5" s="244"/>
      <c r="DF5" s="244"/>
      <c r="DG5" s="244"/>
      <c r="DH5" s="244"/>
      <c r="DI5" s="244"/>
      <c r="DJ5" s="244"/>
      <c r="DK5" s="244"/>
      <c r="DL5" s="244"/>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44"/>
      <c r="J18" s="244"/>
      <c r="K18" s="244"/>
      <c r="L18" s="244"/>
      <c r="M18" s="244"/>
      <c r="N18" s="244"/>
      <c r="O18" s="244"/>
      <c r="P18" s="244"/>
      <c r="Q18" s="244"/>
      <c r="R18" s="244"/>
      <c r="S18" s="244"/>
      <c r="T18" s="244"/>
      <c r="U18" s="244"/>
      <c r="V18" s="244"/>
      <c r="W18" s="244"/>
      <c r="X18" s="244"/>
      <c r="Y18" s="244"/>
      <c r="Z18" s="244"/>
      <c r="AA18" s="244"/>
      <c r="AB18" s="244"/>
      <c r="AC18" s="244"/>
      <c r="AD18" s="244"/>
      <c r="AE18" s="244"/>
      <c r="AF18" s="244"/>
      <c r="AG18" s="244"/>
      <c r="AH18" s="244"/>
      <c r="AI18" s="244"/>
      <c r="AJ18" s="244"/>
      <c r="AK18" s="244"/>
      <c r="AL18" s="244"/>
      <c r="AM18" s="244"/>
      <c r="AN18" s="244"/>
      <c r="AO18" s="244"/>
      <c r="AP18" s="244"/>
      <c r="AQ18" s="244"/>
      <c r="AR18" s="244"/>
      <c r="AS18" s="244"/>
      <c r="AT18" s="244"/>
      <c r="AU18" s="244"/>
      <c r="AV18" s="244"/>
      <c r="AW18" s="244"/>
      <c r="AX18" s="244"/>
      <c r="AY18" s="244"/>
      <c r="AZ18" s="244"/>
      <c r="BA18" s="244"/>
      <c r="BB18" s="244"/>
      <c r="BC18" s="244"/>
      <c r="BD18" s="244"/>
      <c r="BE18" s="244"/>
      <c r="BF18" s="244"/>
      <c r="BG18" s="244"/>
      <c r="BH18" s="244"/>
      <c r="BI18" s="244"/>
      <c r="BJ18" s="244"/>
      <c r="BK18" s="244"/>
      <c r="BL18" s="244"/>
      <c r="BM18" s="244"/>
      <c r="BN18" s="244"/>
      <c r="BO18" s="244"/>
      <c r="BP18" s="244"/>
      <c r="BQ18" s="244"/>
      <c r="BR18" s="244"/>
      <c r="BS18" s="244"/>
      <c r="BT18" s="244"/>
      <c r="BU18" s="244"/>
      <c r="BV18" s="244"/>
      <c r="BW18" s="244"/>
      <c r="BX18" s="244"/>
      <c r="BY18" s="244"/>
      <c r="BZ18" s="244"/>
      <c r="CA18" s="244"/>
      <c r="CB18" s="244"/>
      <c r="CC18" s="244"/>
      <c r="CD18" s="244"/>
      <c r="CE18" s="244"/>
      <c r="CF18" s="244"/>
      <c r="CG18" s="244"/>
      <c r="CH18" s="244"/>
      <c r="CI18" s="244"/>
      <c r="CJ18" s="244"/>
      <c r="CK18" s="244"/>
      <c r="CL18" s="244"/>
      <c r="CM18" s="244"/>
      <c r="CN18" s="244"/>
      <c r="CO18" s="244"/>
      <c r="CP18" s="244"/>
      <c r="CQ18" s="244"/>
      <c r="CR18" s="244"/>
      <c r="CS18" s="244"/>
      <c r="CT18" s="244"/>
      <c r="CU18" s="244"/>
      <c r="CV18" s="244"/>
      <c r="CW18" s="244"/>
      <c r="CX18" s="244"/>
      <c r="CY18" s="244"/>
      <c r="CZ18" s="244"/>
      <c r="DA18" s="244"/>
      <c r="DB18" s="244"/>
      <c r="DC18" s="244"/>
      <c r="DD18" s="244"/>
      <c r="DE18" s="244"/>
      <c r="DF18" s="244"/>
      <c r="DG18" s="244"/>
      <c r="DH18" s="244"/>
      <c r="DI18" s="244"/>
      <c r="DJ18" s="244"/>
      <c r="DK18" s="244"/>
      <c r="DL18" s="244"/>
    </row>
    <row r="19" spans="9:116" x14ac:dyDescent="0.15"/>
    <row r="20" spans="9:116" x14ac:dyDescent="0.15"/>
    <row r="21" spans="9:116" x14ac:dyDescent="0.15">
      <c r="DL21" s="244"/>
    </row>
    <row r="22" spans="9:116" x14ac:dyDescent="0.15">
      <c r="DI22" s="244"/>
      <c r="DJ22" s="244"/>
      <c r="DK22" s="244"/>
      <c r="DL22" s="244"/>
    </row>
    <row r="23" spans="9:116" x14ac:dyDescent="0.15">
      <c r="CY23" s="244"/>
      <c r="CZ23" s="244"/>
      <c r="DA23" s="244"/>
      <c r="DB23" s="244"/>
      <c r="DC23" s="244"/>
      <c r="DD23" s="244"/>
      <c r="DE23" s="244"/>
      <c r="DF23" s="244"/>
      <c r="DG23" s="244"/>
      <c r="DH23" s="244"/>
      <c r="DI23" s="244"/>
      <c r="DJ23" s="244"/>
      <c r="DK23" s="244"/>
      <c r="DL23" s="244"/>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44"/>
      <c r="DA35" s="244"/>
      <c r="DB35" s="244"/>
      <c r="DC35" s="244"/>
      <c r="DD35" s="244"/>
      <c r="DE35" s="244"/>
      <c r="DF35" s="244"/>
      <c r="DG35" s="244"/>
      <c r="DH35" s="244"/>
      <c r="DI35" s="244"/>
      <c r="DJ35" s="244"/>
      <c r="DK35" s="244"/>
      <c r="DL35" s="244"/>
    </row>
    <row r="36" spans="15:116" x14ac:dyDescent="0.15"/>
    <row r="37" spans="15:116" x14ac:dyDescent="0.15">
      <c r="DL37" s="244"/>
    </row>
    <row r="38" spans="15:116" x14ac:dyDescent="0.15">
      <c r="DI38" s="244"/>
      <c r="DJ38" s="244"/>
      <c r="DK38" s="244"/>
      <c r="DL38" s="244"/>
    </row>
    <row r="39" spans="15:116" x14ac:dyDescent="0.15"/>
    <row r="40" spans="15:116" x14ac:dyDescent="0.15"/>
    <row r="41" spans="15:116" x14ac:dyDescent="0.15"/>
    <row r="42" spans="15:116" x14ac:dyDescent="0.15"/>
    <row r="43" spans="15:116" x14ac:dyDescent="0.15">
      <c r="O43" s="244"/>
      <c r="P43" s="244"/>
      <c r="Q43" s="244"/>
      <c r="R43" s="244"/>
      <c r="S43" s="244"/>
      <c r="T43" s="244"/>
      <c r="U43" s="244"/>
      <c r="V43" s="244"/>
      <c r="W43" s="244"/>
      <c r="X43" s="244"/>
      <c r="Y43" s="244"/>
      <c r="Z43" s="244"/>
      <c r="AA43" s="244"/>
      <c r="AB43" s="244"/>
      <c r="AC43" s="244"/>
      <c r="AD43" s="244"/>
      <c r="AE43" s="244"/>
      <c r="AF43" s="244"/>
      <c r="AG43" s="244"/>
      <c r="AH43" s="244"/>
      <c r="AI43" s="244"/>
      <c r="AJ43" s="244"/>
      <c r="AK43" s="244"/>
      <c r="AL43" s="244"/>
      <c r="AM43" s="244"/>
      <c r="AN43" s="244"/>
      <c r="AO43" s="244"/>
      <c r="AP43" s="244"/>
      <c r="AQ43" s="244"/>
      <c r="AR43" s="244"/>
      <c r="AS43" s="244"/>
      <c r="AT43" s="244"/>
      <c r="AU43" s="244"/>
      <c r="AV43" s="244"/>
      <c r="AW43" s="244"/>
      <c r="AX43" s="244"/>
      <c r="AY43" s="244"/>
      <c r="AZ43" s="244"/>
      <c r="BA43" s="244"/>
      <c r="BB43" s="244"/>
      <c r="BC43" s="244"/>
      <c r="BD43" s="244"/>
      <c r="BE43" s="244"/>
      <c r="BF43" s="244"/>
      <c r="BG43" s="244"/>
      <c r="BH43" s="244"/>
      <c r="BI43" s="244"/>
      <c r="BJ43" s="244"/>
      <c r="BK43" s="244"/>
      <c r="BL43" s="244"/>
      <c r="BM43" s="244"/>
      <c r="BN43" s="244"/>
      <c r="BO43" s="244"/>
      <c r="BP43" s="244"/>
      <c r="BQ43" s="244"/>
      <c r="BR43" s="244"/>
      <c r="BS43" s="244"/>
      <c r="BT43" s="244"/>
      <c r="BU43" s="244"/>
      <c r="BV43" s="244"/>
      <c r="BW43" s="244"/>
      <c r="BX43" s="244"/>
      <c r="BY43" s="244"/>
      <c r="BZ43" s="244"/>
      <c r="CA43" s="244"/>
      <c r="CB43" s="244"/>
      <c r="CC43" s="244"/>
      <c r="CD43" s="244"/>
      <c r="CE43" s="244"/>
      <c r="CF43" s="244"/>
      <c r="CG43" s="244"/>
      <c r="CH43" s="244"/>
      <c r="CI43" s="244"/>
      <c r="CJ43" s="244"/>
      <c r="CK43" s="244"/>
      <c r="CL43" s="244"/>
      <c r="CM43" s="244"/>
      <c r="CN43" s="244"/>
      <c r="CO43" s="244"/>
      <c r="CP43" s="244"/>
      <c r="CQ43" s="244"/>
      <c r="CR43" s="244"/>
      <c r="CS43" s="244"/>
      <c r="CT43" s="244"/>
      <c r="CU43" s="244"/>
      <c r="CV43" s="244"/>
      <c r="CW43" s="244"/>
      <c r="CX43" s="244"/>
      <c r="CY43" s="244"/>
      <c r="CZ43" s="244"/>
      <c r="DA43" s="244"/>
      <c r="DB43" s="244"/>
      <c r="DC43" s="244"/>
      <c r="DD43" s="244"/>
      <c r="DE43" s="244"/>
      <c r="DF43" s="244"/>
      <c r="DG43" s="244"/>
      <c r="DH43" s="244"/>
      <c r="DI43" s="244"/>
      <c r="DJ43" s="244"/>
      <c r="DK43" s="244"/>
      <c r="DL43" s="244"/>
    </row>
    <row r="44" spans="15:116" x14ac:dyDescent="0.15">
      <c r="DL44" s="244"/>
    </row>
    <row r="45" spans="15:116" x14ac:dyDescent="0.15"/>
    <row r="46" spans="15:116" x14ac:dyDescent="0.15">
      <c r="DA46" s="244"/>
      <c r="DB46" s="244"/>
      <c r="DC46" s="244"/>
      <c r="DD46" s="244"/>
      <c r="DE46" s="244"/>
      <c r="DF46" s="244"/>
      <c r="DG46" s="244"/>
      <c r="DH46" s="244"/>
      <c r="DI46" s="244"/>
      <c r="DJ46" s="244"/>
      <c r="DK46" s="244"/>
      <c r="DL46" s="244"/>
    </row>
    <row r="47" spans="15:116" x14ac:dyDescent="0.15"/>
    <row r="48" spans="15:116" x14ac:dyDescent="0.15"/>
    <row r="49" spans="104:116" x14ac:dyDescent="0.15"/>
    <row r="50" spans="104:116" x14ac:dyDescent="0.15">
      <c r="CZ50" s="244"/>
      <c r="DA50" s="244"/>
      <c r="DB50" s="244"/>
      <c r="DC50" s="244"/>
      <c r="DD50" s="244"/>
      <c r="DE50" s="244"/>
      <c r="DF50" s="244"/>
      <c r="DG50" s="244"/>
      <c r="DH50" s="244"/>
      <c r="DI50" s="244"/>
      <c r="DJ50" s="244"/>
      <c r="DK50" s="244"/>
      <c r="DL50" s="244"/>
    </row>
    <row r="51" spans="104:116" x14ac:dyDescent="0.15"/>
    <row r="52" spans="104:116" x14ac:dyDescent="0.15"/>
    <row r="53" spans="104:116" x14ac:dyDescent="0.15">
      <c r="DL53" s="244"/>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44"/>
      <c r="DD67" s="244"/>
      <c r="DE67" s="244"/>
      <c r="DF67" s="244"/>
      <c r="DG67" s="244"/>
      <c r="DH67" s="244"/>
      <c r="DI67" s="244"/>
      <c r="DJ67" s="244"/>
      <c r="DK67" s="244"/>
      <c r="DL67" s="244"/>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1pwTFZUaV7pZQcDQT8dikOJTJ0MqCY0jrRYREr1KTO79fU/q1AJSmmzOymNHJv5lFDL7XmlWG4izaOgltpKYxg==" saltValue="FwBsckQ1UeaiUZ8IsS/7Kw==" spinCount="100000" sheet="1" objects="1" scenarios="1"/>
  <dataConsolidate/>
  <phoneticPr fontId="2"/>
  <printOptions horizontalCentered="1" verticalCentered="1"/>
  <pageMargins left="0" right="0" top="0" bottom="0" header="0" footer="0"/>
  <pageSetup paperSize="9" scale="49"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67"/>
  <sheetViews>
    <sheetView showGridLines="0" view="pageBreakPreview" workbookViewId="0"/>
  </sheetViews>
  <sheetFormatPr defaultColWidth="0" defaultRowHeight="13.5" customHeight="1" zeroHeight="1" x14ac:dyDescent="0.15"/>
  <cols>
    <col min="1" max="36" width="2.5" style="246" customWidth="1"/>
    <col min="37" max="44" width="17" style="246" customWidth="1"/>
    <col min="45" max="45" width="6.125" style="252" customWidth="1"/>
    <col min="46" max="46" width="3" style="250" customWidth="1"/>
    <col min="47" max="47" width="19.125" style="246" hidden="1" customWidth="1"/>
    <col min="48" max="52" width="12.625" style="246" hidden="1" customWidth="1"/>
    <col min="53" max="16384" width="8.625" style="246" hidden="1"/>
  </cols>
  <sheetData>
    <row r="1" spans="1:46" x14ac:dyDescent="0.15">
      <c r="AS1" s="246"/>
      <c r="AT1" s="246"/>
    </row>
    <row r="2" spans="1:46" x14ac:dyDescent="0.15">
      <c r="AS2" s="246"/>
      <c r="AT2" s="246"/>
    </row>
    <row r="3" spans="1:46" x14ac:dyDescent="0.15">
      <c r="AS3" s="246"/>
      <c r="AT3" s="246"/>
    </row>
    <row r="4" spans="1:46" x14ac:dyDescent="0.15">
      <c r="AS4" s="246"/>
      <c r="AT4" s="246"/>
    </row>
    <row r="5" spans="1:46" ht="17.25" x14ac:dyDescent="0.15">
      <c r="A5" s="247" t="s">
        <v>515</v>
      </c>
      <c r="B5" s="248"/>
      <c r="C5" s="248"/>
      <c r="D5" s="248"/>
      <c r="E5" s="248"/>
      <c r="F5" s="248"/>
      <c r="G5" s="248"/>
      <c r="H5" s="248"/>
      <c r="I5" s="248"/>
      <c r="J5" s="248"/>
      <c r="K5" s="248"/>
      <c r="L5" s="248"/>
      <c r="M5" s="248"/>
      <c r="N5" s="248"/>
      <c r="O5" s="248"/>
      <c r="P5" s="248"/>
      <c r="Q5" s="248"/>
      <c r="R5" s="248"/>
      <c r="S5" s="248"/>
      <c r="T5" s="248"/>
      <c r="U5" s="248"/>
      <c r="V5" s="248"/>
      <c r="W5" s="248"/>
      <c r="X5" s="248"/>
      <c r="Y5" s="248"/>
      <c r="Z5" s="248"/>
      <c r="AA5" s="248"/>
      <c r="AB5" s="248"/>
      <c r="AC5" s="248"/>
      <c r="AD5" s="248"/>
      <c r="AE5" s="248"/>
      <c r="AF5" s="248"/>
      <c r="AG5" s="248"/>
      <c r="AH5" s="248"/>
      <c r="AI5" s="248"/>
      <c r="AJ5" s="248"/>
      <c r="AK5" s="248"/>
      <c r="AL5" s="248"/>
      <c r="AM5" s="248"/>
      <c r="AN5" s="248"/>
      <c r="AO5" s="248"/>
      <c r="AP5" s="248"/>
      <c r="AQ5" s="248"/>
      <c r="AR5" s="248"/>
      <c r="AS5" s="249"/>
    </row>
    <row r="6" spans="1:46" x14ac:dyDescent="0.15">
      <c r="A6" s="250"/>
      <c r="AK6" s="251" t="s">
        <v>516</v>
      </c>
      <c r="AL6" s="251"/>
      <c r="AM6" s="251"/>
      <c r="AN6" s="251"/>
    </row>
    <row r="7" spans="1:46" ht="13.5" customHeight="1" x14ac:dyDescent="0.15">
      <c r="A7" s="250"/>
      <c r="AK7" s="253"/>
      <c r="AL7" s="254"/>
      <c r="AM7" s="254"/>
      <c r="AN7" s="255"/>
      <c r="AO7" s="1124" t="s">
        <v>517</v>
      </c>
      <c r="AP7" s="256"/>
      <c r="AQ7" s="257" t="s">
        <v>518</v>
      </c>
      <c r="AR7" s="258"/>
    </row>
    <row r="8" spans="1:46" x14ac:dyDescent="0.15">
      <c r="A8" s="250"/>
      <c r="AK8" s="259"/>
      <c r="AL8" s="260"/>
      <c r="AM8" s="260"/>
      <c r="AN8" s="261"/>
      <c r="AO8" s="1125"/>
      <c r="AP8" s="262" t="s">
        <v>519</v>
      </c>
      <c r="AQ8" s="263" t="s">
        <v>520</v>
      </c>
      <c r="AR8" s="264" t="s">
        <v>521</v>
      </c>
    </row>
    <row r="9" spans="1:46" x14ac:dyDescent="0.15">
      <c r="A9" s="250"/>
      <c r="AK9" s="1126" t="s">
        <v>522</v>
      </c>
      <c r="AL9" s="1127"/>
      <c r="AM9" s="1127"/>
      <c r="AN9" s="1128"/>
      <c r="AO9" s="265">
        <v>1004109</v>
      </c>
      <c r="AP9" s="265">
        <v>96345</v>
      </c>
      <c r="AQ9" s="266">
        <v>118567</v>
      </c>
      <c r="AR9" s="267">
        <v>-18.7</v>
      </c>
    </row>
    <row r="10" spans="1:46" ht="13.5" customHeight="1" x14ac:dyDescent="0.15">
      <c r="A10" s="250"/>
      <c r="AK10" s="1126" t="s">
        <v>523</v>
      </c>
      <c r="AL10" s="1127"/>
      <c r="AM10" s="1127"/>
      <c r="AN10" s="1128"/>
      <c r="AO10" s="268">
        <v>301554</v>
      </c>
      <c r="AP10" s="268">
        <v>28934</v>
      </c>
      <c r="AQ10" s="269">
        <v>18618</v>
      </c>
      <c r="AR10" s="270">
        <v>55.4</v>
      </c>
    </row>
    <row r="11" spans="1:46" ht="13.5" customHeight="1" x14ac:dyDescent="0.15">
      <c r="A11" s="250"/>
      <c r="AK11" s="1126" t="s">
        <v>524</v>
      </c>
      <c r="AL11" s="1127"/>
      <c r="AM11" s="1127"/>
      <c r="AN11" s="1128"/>
      <c r="AO11" s="268" t="s">
        <v>525</v>
      </c>
      <c r="AP11" s="268" t="s">
        <v>525</v>
      </c>
      <c r="AQ11" s="269">
        <v>3260</v>
      </c>
      <c r="AR11" s="270" t="s">
        <v>525</v>
      </c>
    </row>
    <row r="12" spans="1:46" ht="13.5" customHeight="1" x14ac:dyDescent="0.15">
      <c r="A12" s="250"/>
      <c r="AK12" s="1126" t="s">
        <v>526</v>
      </c>
      <c r="AL12" s="1127"/>
      <c r="AM12" s="1127"/>
      <c r="AN12" s="1128"/>
      <c r="AO12" s="268" t="s">
        <v>525</v>
      </c>
      <c r="AP12" s="268" t="s">
        <v>525</v>
      </c>
      <c r="AQ12" s="269" t="s">
        <v>525</v>
      </c>
      <c r="AR12" s="270" t="s">
        <v>525</v>
      </c>
    </row>
    <row r="13" spans="1:46" ht="13.5" customHeight="1" x14ac:dyDescent="0.15">
      <c r="A13" s="250"/>
      <c r="AK13" s="1126" t="s">
        <v>527</v>
      </c>
      <c r="AL13" s="1127"/>
      <c r="AM13" s="1127"/>
      <c r="AN13" s="1128"/>
      <c r="AO13" s="268">
        <v>110963</v>
      </c>
      <c r="AP13" s="268">
        <v>10647</v>
      </c>
      <c r="AQ13" s="269">
        <v>6416</v>
      </c>
      <c r="AR13" s="270">
        <v>65.900000000000006</v>
      </c>
    </row>
    <row r="14" spans="1:46" ht="13.5" customHeight="1" x14ac:dyDescent="0.15">
      <c r="A14" s="250"/>
      <c r="AK14" s="1126" t="s">
        <v>528</v>
      </c>
      <c r="AL14" s="1127"/>
      <c r="AM14" s="1127"/>
      <c r="AN14" s="1128"/>
      <c r="AO14" s="268">
        <v>58785</v>
      </c>
      <c r="AP14" s="268">
        <v>5640</v>
      </c>
      <c r="AQ14" s="269">
        <v>2560</v>
      </c>
      <c r="AR14" s="270">
        <v>120.3</v>
      </c>
    </row>
    <row r="15" spans="1:46" ht="13.5" customHeight="1" x14ac:dyDescent="0.15">
      <c r="A15" s="250"/>
      <c r="AK15" s="1129" t="s">
        <v>529</v>
      </c>
      <c r="AL15" s="1130"/>
      <c r="AM15" s="1130"/>
      <c r="AN15" s="1131"/>
      <c r="AO15" s="268">
        <v>-86758</v>
      </c>
      <c r="AP15" s="268">
        <v>-8325</v>
      </c>
      <c r="AQ15" s="269">
        <v>-9017</v>
      </c>
      <c r="AR15" s="270">
        <v>-7.7</v>
      </c>
    </row>
    <row r="16" spans="1:46" x14ac:dyDescent="0.15">
      <c r="A16" s="250"/>
      <c r="AK16" s="1129" t="s">
        <v>196</v>
      </c>
      <c r="AL16" s="1130"/>
      <c r="AM16" s="1130"/>
      <c r="AN16" s="1131"/>
      <c r="AO16" s="268">
        <v>1388653</v>
      </c>
      <c r="AP16" s="268">
        <v>133242</v>
      </c>
      <c r="AQ16" s="269">
        <v>140405</v>
      </c>
      <c r="AR16" s="270">
        <v>-5.0999999999999996</v>
      </c>
    </row>
    <row r="17" spans="1:46" x14ac:dyDescent="0.15">
      <c r="A17" s="250"/>
    </row>
    <row r="18" spans="1:46" x14ac:dyDescent="0.15">
      <c r="A18" s="250"/>
      <c r="AQ18" s="271"/>
      <c r="AR18" s="271"/>
    </row>
    <row r="19" spans="1:46" x14ac:dyDescent="0.15">
      <c r="A19" s="250"/>
      <c r="AK19" s="246" t="s">
        <v>530</v>
      </c>
    </row>
    <row r="20" spans="1:46" x14ac:dyDescent="0.15">
      <c r="A20" s="250"/>
      <c r="AK20" s="272"/>
      <c r="AL20" s="273"/>
      <c r="AM20" s="273"/>
      <c r="AN20" s="274"/>
      <c r="AO20" s="275" t="s">
        <v>531</v>
      </c>
      <c r="AP20" s="276" t="s">
        <v>532</v>
      </c>
      <c r="AQ20" s="277" t="s">
        <v>533</v>
      </c>
      <c r="AR20" s="278"/>
    </row>
    <row r="21" spans="1:46" s="251" customFormat="1" x14ac:dyDescent="0.15">
      <c r="A21" s="279"/>
      <c r="AK21" s="1132" t="s">
        <v>534</v>
      </c>
      <c r="AL21" s="1133"/>
      <c r="AM21" s="1133"/>
      <c r="AN21" s="1134"/>
      <c r="AO21" s="280">
        <v>10.84</v>
      </c>
      <c r="AP21" s="281">
        <v>12.43</v>
      </c>
      <c r="AQ21" s="282">
        <v>-1.59</v>
      </c>
      <c r="AS21" s="283"/>
      <c r="AT21" s="279"/>
    </row>
    <row r="22" spans="1:46" s="251" customFormat="1" x14ac:dyDescent="0.15">
      <c r="A22" s="279"/>
      <c r="AK22" s="1132" t="s">
        <v>535</v>
      </c>
      <c r="AL22" s="1133"/>
      <c r="AM22" s="1133"/>
      <c r="AN22" s="1134"/>
      <c r="AO22" s="284">
        <v>98.3</v>
      </c>
      <c r="AP22" s="285">
        <v>95.8</v>
      </c>
      <c r="AQ22" s="286">
        <v>2.5</v>
      </c>
      <c r="AR22" s="271"/>
      <c r="AS22" s="283"/>
      <c r="AT22" s="279"/>
    </row>
    <row r="23" spans="1:46" s="251" customFormat="1" x14ac:dyDescent="0.15">
      <c r="A23" s="279"/>
      <c r="AP23" s="271"/>
      <c r="AQ23" s="271"/>
      <c r="AR23" s="271"/>
      <c r="AS23" s="283"/>
      <c r="AT23" s="279"/>
    </row>
    <row r="24" spans="1:46" s="251" customFormat="1" x14ac:dyDescent="0.15">
      <c r="A24" s="279"/>
      <c r="AP24" s="271"/>
      <c r="AQ24" s="271"/>
      <c r="AR24" s="271"/>
      <c r="AS24" s="283"/>
      <c r="AT24" s="279"/>
    </row>
    <row r="25" spans="1:46" s="251" customFormat="1" x14ac:dyDescent="0.15">
      <c r="A25" s="287"/>
      <c r="B25" s="288"/>
      <c r="C25" s="288"/>
      <c r="D25" s="288"/>
      <c r="E25" s="288"/>
      <c r="F25" s="288"/>
      <c r="G25" s="288"/>
      <c r="H25" s="288"/>
      <c r="I25" s="288"/>
      <c r="J25" s="288"/>
      <c r="K25" s="288"/>
      <c r="L25" s="288"/>
      <c r="M25" s="288"/>
      <c r="N25" s="288"/>
      <c r="O25" s="288"/>
      <c r="P25" s="288"/>
      <c r="Q25" s="288"/>
      <c r="R25" s="288"/>
      <c r="S25" s="288"/>
      <c r="T25" s="288"/>
      <c r="U25" s="288"/>
      <c r="V25" s="288"/>
      <c r="W25" s="288"/>
      <c r="X25" s="288"/>
      <c r="Y25" s="288"/>
      <c r="Z25" s="288"/>
      <c r="AA25" s="288"/>
      <c r="AB25" s="288"/>
      <c r="AC25" s="288"/>
      <c r="AD25" s="288"/>
      <c r="AE25" s="288"/>
      <c r="AF25" s="288"/>
      <c r="AG25" s="288"/>
      <c r="AH25" s="288"/>
      <c r="AI25" s="288"/>
      <c r="AJ25" s="288"/>
      <c r="AK25" s="288"/>
      <c r="AL25" s="288"/>
      <c r="AM25" s="288"/>
      <c r="AN25" s="288"/>
      <c r="AO25" s="288"/>
      <c r="AP25" s="289"/>
      <c r="AQ25" s="289"/>
      <c r="AR25" s="289"/>
      <c r="AS25" s="290"/>
      <c r="AT25" s="279"/>
    </row>
    <row r="26" spans="1:46" s="251" customFormat="1" x14ac:dyDescent="0.15">
      <c r="A26" s="1123" t="s">
        <v>536</v>
      </c>
      <c r="B26" s="1123"/>
      <c r="C26" s="1123"/>
      <c r="D26" s="1123"/>
      <c r="E26" s="1123"/>
      <c r="F26" s="1123"/>
      <c r="G26" s="1123"/>
      <c r="H26" s="1123"/>
      <c r="I26" s="1123"/>
      <c r="J26" s="1123"/>
      <c r="K26" s="1123"/>
      <c r="L26" s="1123"/>
      <c r="M26" s="1123"/>
      <c r="N26" s="1123"/>
      <c r="O26" s="1123"/>
      <c r="P26" s="1123"/>
      <c r="Q26" s="1123"/>
      <c r="R26" s="1123"/>
      <c r="S26" s="1123"/>
      <c r="T26" s="1123"/>
      <c r="U26" s="1123"/>
      <c r="V26" s="1123"/>
      <c r="W26" s="1123"/>
      <c r="X26" s="1123"/>
      <c r="Y26" s="1123"/>
      <c r="Z26" s="1123"/>
      <c r="AA26" s="1123"/>
      <c r="AB26" s="1123"/>
      <c r="AC26" s="1123"/>
      <c r="AD26" s="1123"/>
      <c r="AE26" s="1123"/>
      <c r="AF26" s="1123"/>
      <c r="AG26" s="1123"/>
      <c r="AH26" s="1123"/>
      <c r="AI26" s="1123"/>
      <c r="AJ26" s="1123"/>
      <c r="AK26" s="1123"/>
      <c r="AL26" s="1123"/>
      <c r="AM26" s="1123"/>
      <c r="AN26" s="1123"/>
      <c r="AO26" s="1123"/>
      <c r="AP26" s="1123"/>
      <c r="AQ26" s="1123"/>
      <c r="AR26" s="1123"/>
      <c r="AS26" s="1123"/>
    </row>
    <row r="27" spans="1:46" x14ac:dyDescent="0.15">
      <c r="A27" s="291"/>
      <c r="AS27" s="246"/>
      <c r="AT27" s="246"/>
    </row>
    <row r="28" spans="1:46" ht="17.25" x14ac:dyDescent="0.15">
      <c r="A28" s="247" t="s">
        <v>537</v>
      </c>
      <c r="B28" s="248"/>
      <c r="C28" s="248"/>
      <c r="D28" s="248"/>
      <c r="E28" s="248"/>
      <c r="F28" s="248"/>
      <c r="G28" s="248"/>
      <c r="H28" s="248"/>
      <c r="I28" s="248"/>
      <c r="J28" s="248"/>
      <c r="K28" s="248"/>
      <c r="L28" s="248"/>
      <c r="M28" s="248"/>
      <c r="N28" s="248"/>
      <c r="O28" s="248"/>
      <c r="P28" s="248"/>
      <c r="Q28" s="248"/>
      <c r="R28" s="248"/>
      <c r="S28" s="248"/>
      <c r="T28" s="248"/>
      <c r="U28" s="248"/>
      <c r="V28" s="248"/>
      <c r="W28" s="248"/>
      <c r="X28" s="248"/>
      <c r="Y28" s="248"/>
      <c r="Z28" s="248"/>
      <c r="AA28" s="248"/>
      <c r="AB28" s="248"/>
      <c r="AC28" s="248"/>
      <c r="AD28" s="248"/>
      <c r="AE28" s="248"/>
      <c r="AF28" s="248"/>
      <c r="AG28" s="248"/>
      <c r="AH28" s="248"/>
      <c r="AI28" s="248"/>
      <c r="AJ28" s="248"/>
      <c r="AK28" s="248"/>
      <c r="AL28" s="248"/>
      <c r="AM28" s="248"/>
      <c r="AN28" s="248"/>
      <c r="AO28" s="248"/>
      <c r="AP28" s="248"/>
      <c r="AQ28" s="248"/>
      <c r="AR28" s="248"/>
      <c r="AS28" s="292"/>
    </row>
    <row r="29" spans="1:46" x14ac:dyDescent="0.15">
      <c r="A29" s="250"/>
      <c r="AK29" s="251" t="s">
        <v>538</v>
      </c>
      <c r="AL29" s="251"/>
      <c r="AM29" s="251"/>
      <c r="AN29" s="251"/>
      <c r="AS29" s="293"/>
    </row>
    <row r="30" spans="1:46" ht="13.5" customHeight="1" x14ac:dyDescent="0.15">
      <c r="A30" s="250"/>
      <c r="AK30" s="253"/>
      <c r="AL30" s="254"/>
      <c r="AM30" s="254"/>
      <c r="AN30" s="255"/>
      <c r="AO30" s="1124" t="s">
        <v>517</v>
      </c>
      <c r="AP30" s="256"/>
      <c r="AQ30" s="257" t="s">
        <v>518</v>
      </c>
      <c r="AR30" s="258"/>
    </row>
    <row r="31" spans="1:46" x14ac:dyDescent="0.15">
      <c r="A31" s="250"/>
      <c r="AK31" s="259"/>
      <c r="AL31" s="260"/>
      <c r="AM31" s="260"/>
      <c r="AN31" s="261"/>
      <c r="AO31" s="1125"/>
      <c r="AP31" s="262" t="s">
        <v>519</v>
      </c>
      <c r="AQ31" s="263" t="s">
        <v>520</v>
      </c>
      <c r="AR31" s="264" t="s">
        <v>521</v>
      </c>
    </row>
    <row r="32" spans="1:46" ht="27" customHeight="1" x14ac:dyDescent="0.15">
      <c r="A32" s="250"/>
      <c r="AK32" s="1140" t="s">
        <v>539</v>
      </c>
      <c r="AL32" s="1141"/>
      <c r="AM32" s="1141"/>
      <c r="AN32" s="1142"/>
      <c r="AO32" s="294">
        <v>547715</v>
      </c>
      <c r="AP32" s="294">
        <v>52554</v>
      </c>
      <c r="AQ32" s="295">
        <v>81678</v>
      </c>
      <c r="AR32" s="296">
        <v>-35.700000000000003</v>
      </c>
    </row>
    <row r="33" spans="1:46" ht="13.5" customHeight="1" x14ac:dyDescent="0.15">
      <c r="A33" s="250"/>
      <c r="AK33" s="1140" t="s">
        <v>540</v>
      </c>
      <c r="AL33" s="1141"/>
      <c r="AM33" s="1141"/>
      <c r="AN33" s="1142"/>
      <c r="AO33" s="294" t="s">
        <v>525</v>
      </c>
      <c r="AP33" s="294" t="s">
        <v>525</v>
      </c>
      <c r="AQ33" s="295" t="s">
        <v>525</v>
      </c>
      <c r="AR33" s="296" t="s">
        <v>525</v>
      </c>
    </row>
    <row r="34" spans="1:46" ht="27" customHeight="1" x14ac:dyDescent="0.15">
      <c r="A34" s="250"/>
      <c r="AK34" s="1140" t="s">
        <v>541</v>
      </c>
      <c r="AL34" s="1141"/>
      <c r="AM34" s="1141"/>
      <c r="AN34" s="1142"/>
      <c r="AO34" s="294" t="s">
        <v>525</v>
      </c>
      <c r="AP34" s="294" t="s">
        <v>525</v>
      </c>
      <c r="AQ34" s="295" t="s">
        <v>525</v>
      </c>
      <c r="AR34" s="296" t="s">
        <v>525</v>
      </c>
    </row>
    <row r="35" spans="1:46" ht="27" customHeight="1" x14ac:dyDescent="0.15">
      <c r="A35" s="250"/>
      <c r="AK35" s="1140" t="s">
        <v>542</v>
      </c>
      <c r="AL35" s="1141"/>
      <c r="AM35" s="1141"/>
      <c r="AN35" s="1142"/>
      <c r="AO35" s="294">
        <v>419446</v>
      </c>
      <c r="AP35" s="294">
        <v>40246</v>
      </c>
      <c r="AQ35" s="295">
        <v>27670</v>
      </c>
      <c r="AR35" s="296">
        <v>45.4</v>
      </c>
    </row>
    <row r="36" spans="1:46" ht="27" customHeight="1" x14ac:dyDescent="0.15">
      <c r="A36" s="250"/>
      <c r="AK36" s="1140" t="s">
        <v>543</v>
      </c>
      <c r="AL36" s="1141"/>
      <c r="AM36" s="1141"/>
      <c r="AN36" s="1142"/>
      <c r="AO36" s="294">
        <v>14035</v>
      </c>
      <c r="AP36" s="294">
        <v>1347</v>
      </c>
      <c r="AQ36" s="295">
        <v>3435</v>
      </c>
      <c r="AR36" s="296">
        <v>-60.8</v>
      </c>
    </row>
    <row r="37" spans="1:46" ht="13.5" customHeight="1" x14ac:dyDescent="0.15">
      <c r="A37" s="250"/>
      <c r="AK37" s="1140" t="s">
        <v>544</v>
      </c>
      <c r="AL37" s="1141"/>
      <c r="AM37" s="1141"/>
      <c r="AN37" s="1142"/>
      <c r="AO37" s="294" t="s">
        <v>525</v>
      </c>
      <c r="AP37" s="294" t="s">
        <v>525</v>
      </c>
      <c r="AQ37" s="295">
        <v>958</v>
      </c>
      <c r="AR37" s="296" t="s">
        <v>525</v>
      </c>
    </row>
    <row r="38" spans="1:46" ht="27" customHeight="1" x14ac:dyDescent="0.15">
      <c r="A38" s="250"/>
      <c r="AK38" s="1143" t="s">
        <v>545</v>
      </c>
      <c r="AL38" s="1144"/>
      <c r="AM38" s="1144"/>
      <c r="AN38" s="1145"/>
      <c r="AO38" s="297">
        <v>19</v>
      </c>
      <c r="AP38" s="297">
        <v>2</v>
      </c>
      <c r="AQ38" s="298">
        <v>13</v>
      </c>
      <c r="AR38" s="286">
        <v>-84.6</v>
      </c>
      <c r="AS38" s="293"/>
    </row>
    <row r="39" spans="1:46" x14ac:dyDescent="0.15">
      <c r="A39" s="250"/>
      <c r="AK39" s="1143" t="s">
        <v>546</v>
      </c>
      <c r="AL39" s="1144"/>
      <c r="AM39" s="1144"/>
      <c r="AN39" s="1145"/>
      <c r="AO39" s="294" t="s">
        <v>525</v>
      </c>
      <c r="AP39" s="294" t="s">
        <v>525</v>
      </c>
      <c r="AQ39" s="295">
        <v>-3370</v>
      </c>
      <c r="AR39" s="296" t="s">
        <v>525</v>
      </c>
      <c r="AS39" s="293"/>
    </row>
    <row r="40" spans="1:46" ht="27" customHeight="1" x14ac:dyDescent="0.15">
      <c r="A40" s="250"/>
      <c r="AK40" s="1140" t="s">
        <v>547</v>
      </c>
      <c r="AL40" s="1141"/>
      <c r="AM40" s="1141"/>
      <c r="AN40" s="1142"/>
      <c r="AO40" s="294">
        <v>-595900</v>
      </c>
      <c r="AP40" s="294">
        <v>-57177</v>
      </c>
      <c r="AQ40" s="295">
        <v>-74594</v>
      </c>
      <c r="AR40" s="296">
        <v>-23.3</v>
      </c>
      <c r="AS40" s="293"/>
    </row>
    <row r="41" spans="1:46" x14ac:dyDescent="0.15">
      <c r="A41" s="250"/>
      <c r="AK41" s="1146" t="s">
        <v>310</v>
      </c>
      <c r="AL41" s="1147"/>
      <c r="AM41" s="1147"/>
      <c r="AN41" s="1148"/>
      <c r="AO41" s="294">
        <v>385315</v>
      </c>
      <c r="AP41" s="294">
        <v>36971</v>
      </c>
      <c r="AQ41" s="295">
        <v>35790</v>
      </c>
      <c r="AR41" s="296">
        <v>3.3</v>
      </c>
      <c r="AS41" s="293"/>
    </row>
    <row r="42" spans="1:46" x14ac:dyDescent="0.15">
      <c r="A42" s="250"/>
      <c r="AK42" s="299" t="s">
        <v>548</v>
      </c>
      <c r="AQ42" s="271"/>
      <c r="AR42" s="271"/>
      <c r="AS42" s="293"/>
    </row>
    <row r="43" spans="1:46" x14ac:dyDescent="0.15">
      <c r="A43" s="250"/>
      <c r="AP43" s="300"/>
      <c r="AQ43" s="271"/>
      <c r="AS43" s="293"/>
    </row>
    <row r="44" spans="1:46" x14ac:dyDescent="0.15">
      <c r="A44" s="250"/>
      <c r="AQ44" s="271"/>
    </row>
    <row r="45" spans="1:46" x14ac:dyDescent="0.15">
      <c r="A45" s="248"/>
      <c r="B45" s="248"/>
      <c r="C45" s="248"/>
      <c r="D45" s="248"/>
      <c r="E45" s="248"/>
      <c r="F45" s="248"/>
      <c r="G45" s="248"/>
      <c r="H45" s="248"/>
      <c r="I45" s="248"/>
      <c r="J45" s="248"/>
      <c r="K45" s="248"/>
      <c r="L45" s="248"/>
      <c r="M45" s="248"/>
      <c r="N45" s="248"/>
      <c r="O45" s="248"/>
      <c r="P45" s="248"/>
      <c r="Q45" s="248"/>
      <c r="R45" s="248"/>
      <c r="S45" s="248"/>
      <c r="T45" s="248"/>
      <c r="U45" s="248"/>
      <c r="V45" s="248"/>
      <c r="W45" s="248"/>
      <c r="X45" s="248"/>
      <c r="Y45" s="248"/>
      <c r="Z45" s="248"/>
      <c r="AA45" s="248"/>
      <c r="AB45" s="248"/>
      <c r="AC45" s="248"/>
      <c r="AD45" s="248"/>
      <c r="AE45" s="248"/>
      <c r="AF45" s="248"/>
      <c r="AG45" s="248"/>
      <c r="AH45" s="248"/>
      <c r="AI45" s="248"/>
      <c r="AJ45" s="248"/>
      <c r="AK45" s="248"/>
      <c r="AL45" s="248"/>
      <c r="AM45" s="248"/>
      <c r="AN45" s="248"/>
      <c r="AO45" s="248"/>
      <c r="AP45" s="248"/>
      <c r="AQ45" s="301"/>
      <c r="AR45" s="248"/>
      <c r="AS45" s="248"/>
      <c r="AT45" s="246"/>
    </row>
    <row r="46" spans="1:46" x14ac:dyDescent="0.15">
      <c r="A46" s="302"/>
      <c r="B46" s="302"/>
      <c r="C46" s="302"/>
      <c r="D46" s="302"/>
      <c r="E46" s="302"/>
      <c r="F46" s="302"/>
      <c r="G46" s="302"/>
      <c r="H46" s="302"/>
      <c r="I46" s="302"/>
      <c r="J46" s="302"/>
      <c r="K46" s="302"/>
      <c r="L46" s="302"/>
      <c r="M46" s="302"/>
      <c r="N46" s="302"/>
      <c r="O46" s="302"/>
      <c r="P46" s="302"/>
      <c r="Q46" s="302"/>
      <c r="R46" s="302"/>
      <c r="S46" s="302"/>
      <c r="T46" s="302"/>
      <c r="U46" s="302"/>
      <c r="V46" s="302"/>
      <c r="W46" s="302"/>
      <c r="X46" s="302"/>
      <c r="Y46" s="302"/>
      <c r="Z46" s="302"/>
      <c r="AA46" s="302"/>
      <c r="AB46" s="302"/>
      <c r="AC46" s="302"/>
      <c r="AD46" s="302"/>
      <c r="AE46" s="302"/>
      <c r="AF46" s="302"/>
      <c r="AG46" s="302"/>
      <c r="AH46" s="302"/>
      <c r="AI46" s="302"/>
      <c r="AJ46" s="302"/>
      <c r="AK46" s="302"/>
      <c r="AL46" s="302"/>
      <c r="AM46" s="302"/>
      <c r="AN46" s="302"/>
      <c r="AO46" s="302"/>
      <c r="AP46" s="302"/>
      <c r="AQ46" s="302"/>
      <c r="AR46" s="302"/>
      <c r="AS46" s="302"/>
      <c r="AT46" s="246"/>
    </row>
    <row r="47" spans="1:46" ht="17.25" customHeight="1" x14ac:dyDescent="0.15">
      <c r="A47" s="303" t="s">
        <v>549</v>
      </c>
    </row>
    <row r="48" spans="1:46" x14ac:dyDescent="0.15">
      <c r="A48" s="250"/>
      <c r="AK48" s="304" t="s">
        <v>550</v>
      </c>
      <c r="AL48" s="304"/>
      <c r="AM48" s="304"/>
      <c r="AN48" s="304"/>
      <c r="AO48" s="304"/>
      <c r="AP48" s="304"/>
      <c r="AQ48" s="305"/>
      <c r="AR48" s="304"/>
    </row>
    <row r="49" spans="1:44" ht="13.5" customHeight="1" x14ac:dyDescent="0.15">
      <c r="A49" s="250"/>
      <c r="AK49" s="306"/>
      <c r="AL49" s="307"/>
      <c r="AM49" s="1135" t="s">
        <v>517</v>
      </c>
      <c r="AN49" s="1137" t="s">
        <v>551</v>
      </c>
      <c r="AO49" s="1138"/>
      <c r="AP49" s="1138"/>
      <c r="AQ49" s="1138"/>
      <c r="AR49" s="1139"/>
    </row>
    <row r="50" spans="1:44" x14ac:dyDescent="0.15">
      <c r="A50" s="250"/>
      <c r="AK50" s="308"/>
      <c r="AL50" s="309"/>
      <c r="AM50" s="1136"/>
      <c r="AN50" s="310" t="s">
        <v>552</v>
      </c>
      <c r="AO50" s="311" t="s">
        <v>553</v>
      </c>
      <c r="AP50" s="312" t="s">
        <v>554</v>
      </c>
      <c r="AQ50" s="313" t="s">
        <v>555</v>
      </c>
      <c r="AR50" s="314" t="s">
        <v>556</v>
      </c>
    </row>
    <row r="51" spans="1:44" x14ac:dyDescent="0.15">
      <c r="A51" s="250"/>
      <c r="AK51" s="306" t="s">
        <v>557</v>
      </c>
      <c r="AL51" s="307"/>
      <c r="AM51" s="315">
        <v>1121574</v>
      </c>
      <c r="AN51" s="316">
        <v>99492</v>
      </c>
      <c r="AO51" s="317">
        <v>49</v>
      </c>
      <c r="AP51" s="318">
        <v>113913</v>
      </c>
      <c r="AQ51" s="319">
        <v>5.9</v>
      </c>
      <c r="AR51" s="320">
        <v>43.1</v>
      </c>
    </row>
    <row r="52" spans="1:44" x14ac:dyDescent="0.15">
      <c r="A52" s="250"/>
      <c r="AK52" s="321"/>
      <c r="AL52" s="322" t="s">
        <v>558</v>
      </c>
      <c r="AM52" s="323">
        <v>540718</v>
      </c>
      <c r="AN52" s="324">
        <v>47966</v>
      </c>
      <c r="AO52" s="325">
        <v>85.5</v>
      </c>
      <c r="AP52" s="326">
        <v>53160</v>
      </c>
      <c r="AQ52" s="327">
        <v>-8.1999999999999993</v>
      </c>
      <c r="AR52" s="328">
        <v>93.7</v>
      </c>
    </row>
    <row r="53" spans="1:44" x14ac:dyDescent="0.15">
      <c r="A53" s="250"/>
      <c r="AK53" s="306" t="s">
        <v>559</v>
      </c>
      <c r="AL53" s="307"/>
      <c r="AM53" s="315">
        <v>925044</v>
      </c>
      <c r="AN53" s="316">
        <v>83397</v>
      </c>
      <c r="AO53" s="317">
        <v>-16.2</v>
      </c>
      <c r="AP53" s="318">
        <v>115050</v>
      </c>
      <c r="AQ53" s="319">
        <v>1</v>
      </c>
      <c r="AR53" s="320">
        <v>-17.2</v>
      </c>
    </row>
    <row r="54" spans="1:44" x14ac:dyDescent="0.15">
      <c r="A54" s="250"/>
      <c r="AK54" s="321"/>
      <c r="AL54" s="322" t="s">
        <v>558</v>
      </c>
      <c r="AM54" s="323">
        <v>439605</v>
      </c>
      <c r="AN54" s="324">
        <v>39633</v>
      </c>
      <c r="AO54" s="325">
        <v>-17.399999999999999</v>
      </c>
      <c r="AP54" s="326">
        <v>53792</v>
      </c>
      <c r="AQ54" s="327">
        <v>1.2</v>
      </c>
      <c r="AR54" s="328">
        <v>-18.600000000000001</v>
      </c>
    </row>
    <row r="55" spans="1:44" x14ac:dyDescent="0.15">
      <c r="A55" s="250"/>
      <c r="AK55" s="306" t="s">
        <v>560</v>
      </c>
      <c r="AL55" s="307"/>
      <c r="AM55" s="315">
        <v>1262407</v>
      </c>
      <c r="AN55" s="316">
        <v>116094</v>
      </c>
      <c r="AO55" s="317">
        <v>39.200000000000003</v>
      </c>
      <c r="AP55" s="318">
        <v>118252</v>
      </c>
      <c r="AQ55" s="319">
        <v>2.8</v>
      </c>
      <c r="AR55" s="320">
        <v>36.4</v>
      </c>
    </row>
    <row r="56" spans="1:44" x14ac:dyDescent="0.15">
      <c r="A56" s="250"/>
      <c r="AK56" s="321"/>
      <c r="AL56" s="322" t="s">
        <v>558</v>
      </c>
      <c r="AM56" s="323">
        <v>862123</v>
      </c>
      <c r="AN56" s="324">
        <v>79283</v>
      </c>
      <c r="AO56" s="325">
        <v>100</v>
      </c>
      <c r="AP56" s="326">
        <v>49994</v>
      </c>
      <c r="AQ56" s="327">
        <v>-7.1</v>
      </c>
      <c r="AR56" s="328">
        <v>107.1</v>
      </c>
    </row>
    <row r="57" spans="1:44" x14ac:dyDescent="0.15">
      <c r="A57" s="250"/>
      <c r="AK57" s="306" t="s">
        <v>561</v>
      </c>
      <c r="AL57" s="307"/>
      <c r="AM57" s="315">
        <v>1994705</v>
      </c>
      <c r="AN57" s="316">
        <v>187490</v>
      </c>
      <c r="AO57" s="317">
        <v>61.5</v>
      </c>
      <c r="AP57" s="318">
        <v>120302</v>
      </c>
      <c r="AQ57" s="319">
        <v>1.7</v>
      </c>
      <c r="AR57" s="320">
        <v>59.8</v>
      </c>
    </row>
    <row r="58" spans="1:44" x14ac:dyDescent="0.15">
      <c r="A58" s="250"/>
      <c r="AK58" s="321"/>
      <c r="AL58" s="322" t="s">
        <v>558</v>
      </c>
      <c r="AM58" s="323">
        <v>1539461</v>
      </c>
      <c r="AN58" s="324">
        <v>144700</v>
      </c>
      <c r="AO58" s="325">
        <v>82.5</v>
      </c>
      <c r="AP58" s="326">
        <v>59328</v>
      </c>
      <c r="AQ58" s="327">
        <v>18.7</v>
      </c>
      <c r="AR58" s="328">
        <v>63.8</v>
      </c>
    </row>
    <row r="59" spans="1:44" x14ac:dyDescent="0.15">
      <c r="A59" s="250"/>
      <c r="AK59" s="306" t="s">
        <v>562</v>
      </c>
      <c r="AL59" s="307"/>
      <c r="AM59" s="315">
        <v>1066326</v>
      </c>
      <c r="AN59" s="316">
        <v>102315</v>
      </c>
      <c r="AO59" s="317">
        <v>-45.4</v>
      </c>
      <c r="AP59" s="318">
        <v>114841</v>
      </c>
      <c r="AQ59" s="319">
        <v>-4.5</v>
      </c>
      <c r="AR59" s="320">
        <v>-40.9</v>
      </c>
    </row>
    <row r="60" spans="1:44" x14ac:dyDescent="0.15">
      <c r="A60" s="250"/>
      <c r="AK60" s="321"/>
      <c r="AL60" s="322" t="s">
        <v>558</v>
      </c>
      <c r="AM60" s="323">
        <v>531206</v>
      </c>
      <c r="AN60" s="324">
        <v>50970</v>
      </c>
      <c r="AO60" s="325">
        <v>-64.8</v>
      </c>
      <c r="AP60" s="326">
        <v>51589</v>
      </c>
      <c r="AQ60" s="327">
        <v>-13</v>
      </c>
      <c r="AR60" s="328">
        <v>-51.8</v>
      </c>
    </row>
    <row r="61" spans="1:44" x14ac:dyDescent="0.15">
      <c r="A61" s="250"/>
      <c r="AK61" s="306" t="s">
        <v>563</v>
      </c>
      <c r="AL61" s="329"/>
      <c r="AM61" s="315">
        <v>1274011</v>
      </c>
      <c r="AN61" s="316">
        <v>117758</v>
      </c>
      <c r="AO61" s="317">
        <v>17.600000000000001</v>
      </c>
      <c r="AP61" s="318">
        <v>116472</v>
      </c>
      <c r="AQ61" s="330">
        <v>1.4</v>
      </c>
      <c r="AR61" s="320">
        <v>16.2</v>
      </c>
    </row>
    <row r="62" spans="1:44" x14ac:dyDescent="0.15">
      <c r="A62" s="250"/>
      <c r="AK62" s="321"/>
      <c r="AL62" s="322" t="s">
        <v>558</v>
      </c>
      <c r="AM62" s="323">
        <v>782623</v>
      </c>
      <c r="AN62" s="324">
        <v>72510</v>
      </c>
      <c r="AO62" s="325">
        <v>37.200000000000003</v>
      </c>
      <c r="AP62" s="326">
        <v>53573</v>
      </c>
      <c r="AQ62" s="327">
        <v>-1.7</v>
      </c>
      <c r="AR62" s="328">
        <v>38.9</v>
      </c>
    </row>
    <row r="63" spans="1:44" x14ac:dyDescent="0.15">
      <c r="A63" s="250"/>
    </row>
    <row r="64" spans="1:44" x14ac:dyDescent="0.15">
      <c r="A64" s="250"/>
    </row>
    <row r="65" spans="1:46" x14ac:dyDescent="0.15">
      <c r="A65" s="250"/>
    </row>
    <row r="66" spans="1:46" x14ac:dyDescent="0.15">
      <c r="A66" s="331"/>
      <c r="B66" s="302"/>
      <c r="C66" s="302"/>
      <c r="D66" s="302"/>
      <c r="E66" s="302"/>
      <c r="F66" s="302"/>
      <c r="G66" s="302"/>
      <c r="H66" s="302"/>
      <c r="I66" s="302"/>
      <c r="J66" s="302"/>
      <c r="K66" s="302"/>
      <c r="L66" s="302"/>
      <c r="M66" s="302"/>
      <c r="N66" s="302"/>
      <c r="O66" s="302"/>
      <c r="P66" s="302"/>
      <c r="Q66" s="302"/>
      <c r="R66" s="302"/>
      <c r="S66" s="302"/>
      <c r="T66" s="302"/>
      <c r="U66" s="302"/>
      <c r="V66" s="302"/>
      <c r="W66" s="302"/>
      <c r="X66" s="302"/>
      <c r="Y66" s="302"/>
      <c r="Z66" s="302"/>
      <c r="AA66" s="302"/>
      <c r="AB66" s="302"/>
      <c r="AC66" s="302"/>
      <c r="AD66" s="302"/>
      <c r="AE66" s="302"/>
      <c r="AF66" s="302"/>
      <c r="AG66" s="302"/>
      <c r="AH66" s="302"/>
      <c r="AI66" s="302"/>
      <c r="AJ66" s="302"/>
      <c r="AK66" s="302"/>
      <c r="AL66" s="302"/>
      <c r="AM66" s="302"/>
      <c r="AN66" s="302"/>
      <c r="AO66" s="302"/>
      <c r="AP66" s="302"/>
      <c r="AQ66" s="302"/>
      <c r="AR66" s="302"/>
      <c r="AS66" s="332"/>
    </row>
    <row r="67" spans="1:46" ht="13.5" hidden="1" customHeight="1" x14ac:dyDescent="0.15">
      <c r="AS67" s="246"/>
      <c r="AT67" s="246"/>
    </row>
  </sheetData>
  <sheetProtection algorithmName="SHA-512" hashValue="lYZajcbIt88kp6gezNGJQPygfK6N55QQQM0nU/fSnl7YR3bDbULqZGd2rnLrfKoVt15Xhptbm3qn0+0lLsbWIg==" saltValue="3xAjN2nSD4vgBxZ/i186q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91" zoomScaleNormal="100" zoomScaleSheetLayoutView="55" workbookViewId="0"/>
  </sheetViews>
  <sheetFormatPr defaultColWidth="0" defaultRowHeight="13.5" customHeight="1" zeroHeight="1" x14ac:dyDescent="0.15"/>
  <cols>
    <col min="1" max="125" width="2.5" style="245" customWidth="1"/>
    <col min="126" max="16384" width="9" style="244" hidden="1"/>
  </cols>
  <sheetData>
    <row r="1" spans="2:125" ht="13.5" customHeight="1" x14ac:dyDescent="0.15">
      <c r="B1" s="244"/>
      <c r="C1" s="244"/>
      <c r="D1" s="244"/>
      <c r="E1" s="244"/>
      <c r="F1" s="244"/>
      <c r="G1" s="244"/>
      <c r="H1" s="244"/>
      <c r="I1" s="244"/>
      <c r="J1" s="244"/>
      <c r="K1" s="244"/>
      <c r="L1" s="244"/>
      <c r="M1" s="244"/>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4"/>
      <c r="DQ1" s="244"/>
      <c r="DR1" s="244"/>
      <c r="DS1" s="244"/>
      <c r="DT1" s="244"/>
      <c r="DU1" s="244"/>
    </row>
    <row r="2" spans="2:125" x14ac:dyDescent="0.15">
      <c r="B2" s="244"/>
      <c r="DG2" s="244"/>
    </row>
    <row r="3" spans="2:125" x14ac:dyDescent="0.15">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H3" s="244"/>
      <c r="DI3" s="244"/>
      <c r="DJ3" s="244"/>
      <c r="DK3" s="244"/>
      <c r="DL3" s="244"/>
      <c r="DM3" s="244"/>
      <c r="DN3" s="244"/>
      <c r="DO3" s="244"/>
      <c r="DP3" s="244"/>
      <c r="DQ3" s="244"/>
      <c r="DR3" s="244"/>
      <c r="DS3" s="244"/>
      <c r="DT3" s="244"/>
      <c r="DU3" s="244"/>
    </row>
    <row r="4" spans="2:125" x14ac:dyDescent="0.15"/>
    <row r="5" spans="2:125" x14ac:dyDescent="0.15"/>
    <row r="6" spans="2:125" x14ac:dyDescent="0.15"/>
    <row r="7" spans="2:125" x14ac:dyDescent="0.15"/>
    <row r="8" spans="2:125" x14ac:dyDescent="0.15"/>
    <row r="9" spans="2:125" x14ac:dyDescent="0.15">
      <c r="DU9" s="244"/>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44"/>
    </row>
    <row r="18" spans="125:125" x14ac:dyDescent="0.15"/>
    <row r="19" spans="125:125" x14ac:dyDescent="0.15"/>
    <row r="20" spans="125:125" x14ac:dyDescent="0.15">
      <c r="DU20" s="244"/>
    </row>
    <row r="21" spans="125:125" x14ac:dyDescent="0.15">
      <c r="DU21" s="244"/>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44"/>
    </row>
    <row r="29" spans="125:125" x14ac:dyDescent="0.15"/>
    <row r="30" spans="125:125" x14ac:dyDescent="0.15"/>
    <row r="31" spans="125:125" x14ac:dyDescent="0.15"/>
    <row r="32" spans="125:125" x14ac:dyDescent="0.15"/>
    <row r="33" spans="2:125" x14ac:dyDescent="0.15">
      <c r="B33" s="244"/>
      <c r="G33" s="244"/>
      <c r="I33" s="244"/>
    </row>
    <row r="34" spans="2:125" x14ac:dyDescent="0.15">
      <c r="C34" s="244"/>
      <c r="P34" s="244"/>
      <c r="DE34" s="244"/>
      <c r="DH34" s="244"/>
    </row>
    <row r="35" spans="2:125" x14ac:dyDescent="0.15">
      <c r="D35" s="244"/>
      <c r="E35" s="244"/>
      <c r="DG35" s="244"/>
      <c r="DJ35" s="244"/>
      <c r="DP35" s="244"/>
      <c r="DQ35" s="244"/>
      <c r="DR35" s="244"/>
      <c r="DS35" s="244"/>
      <c r="DT35" s="244"/>
      <c r="DU35" s="244"/>
    </row>
    <row r="36" spans="2:125" x14ac:dyDescent="0.15">
      <c r="F36" s="244"/>
      <c r="H36" s="244"/>
      <c r="J36" s="244"/>
      <c r="K36" s="244"/>
      <c r="L36" s="244"/>
      <c r="M36" s="244"/>
      <c r="N36" s="244"/>
      <c r="O36" s="244"/>
      <c r="Q36" s="244"/>
      <c r="R36" s="244"/>
      <c r="S36" s="244"/>
      <c r="T36" s="244"/>
      <c r="U36" s="244"/>
      <c r="V36" s="244"/>
      <c r="W36" s="244"/>
      <c r="X36" s="244"/>
      <c r="Y36" s="244"/>
      <c r="Z36" s="244"/>
      <c r="AA36" s="244"/>
      <c r="AB36" s="244"/>
      <c r="AC36" s="244"/>
      <c r="AD36" s="244"/>
      <c r="AE36" s="244"/>
      <c r="AF36" s="244"/>
      <c r="AG36" s="244"/>
      <c r="AH36" s="244"/>
      <c r="AI36" s="244"/>
      <c r="AJ36" s="244"/>
      <c r="AK36" s="244"/>
      <c r="AL36" s="244"/>
      <c r="AM36" s="244"/>
      <c r="AN36" s="244"/>
      <c r="AO36" s="244"/>
      <c r="AP36" s="244"/>
      <c r="AQ36" s="244"/>
      <c r="AR36" s="244"/>
      <c r="AS36" s="244"/>
      <c r="AT36" s="244"/>
      <c r="AU36" s="244"/>
      <c r="AV36" s="244"/>
      <c r="AW36" s="244"/>
      <c r="AX36" s="244"/>
      <c r="AY36" s="244"/>
      <c r="AZ36" s="244"/>
      <c r="BA36" s="244"/>
      <c r="BB36" s="244"/>
      <c r="BC36" s="244"/>
      <c r="BD36" s="244"/>
      <c r="BE36" s="244"/>
      <c r="BF36" s="244"/>
      <c r="BG36" s="244"/>
      <c r="BH36" s="244"/>
      <c r="BI36" s="244"/>
      <c r="BJ36" s="244"/>
      <c r="BK36" s="244"/>
      <c r="BL36" s="244"/>
      <c r="BM36" s="244"/>
      <c r="BN36" s="244"/>
      <c r="BO36" s="244"/>
      <c r="BP36" s="244"/>
      <c r="BQ36" s="244"/>
      <c r="BR36" s="244"/>
      <c r="BS36" s="244"/>
      <c r="BT36" s="244"/>
      <c r="BU36" s="244"/>
      <c r="BV36" s="244"/>
      <c r="BW36" s="244"/>
      <c r="BX36" s="244"/>
      <c r="BY36" s="244"/>
      <c r="BZ36" s="244"/>
      <c r="CA36" s="244"/>
      <c r="CB36" s="244"/>
      <c r="CC36" s="244"/>
      <c r="CD36" s="244"/>
      <c r="CE36" s="244"/>
      <c r="CF36" s="244"/>
      <c r="CG36" s="244"/>
      <c r="CH36" s="244"/>
      <c r="CI36" s="244"/>
      <c r="CJ36" s="244"/>
      <c r="CK36" s="244"/>
      <c r="CL36" s="244"/>
      <c r="CM36" s="244"/>
      <c r="CN36" s="244"/>
      <c r="CO36" s="244"/>
      <c r="CP36" s="244"/>
      <c r="CQ36" s="244"/>
      <c r="CR36" s="244"/>
      <c r="CS36" s="244"/>
      <c r="CT36" s="244"/>
      <c r="CU36" s="244"/>
      <c r="CV36" s="244"/>
      <c r="CW36" s="244"/>
      <c r="CX36" s="244"/>
      <c r="CY36" s="244"/>
      <c r="CZ36" s="244"/>
      <c r="DA36" s="244"/>
      <c r="DB36" s="244"/>
      <c r="DC36" s="244"/>
      <c r="DD36" s="244"/>
      <c r="DF36" s="244"/>
      <c r="DI36" s="244"/>
      <c r="DK36" s="244"/>
      <c r="DL36" s="244"/>
      <c r="DM36" s="244"/>
      <c r="DN36" s="244"/>
      <c r="DO36" s="244"/>
      <c r="DP36" s="244"/>
      <c r="DQ36" s="244"/>
      <c r="DR36" s="244"/>
      <c r="DS36" s="244"/>
      <c r="DT36" s="244"/>
      <c r="DU36" s="244"/>
    </row>
    <row r="37" spans="2:125" x14ac:dyDescent="0.15">
      <c r="DU37" s="244"/>
    </row>
    <row r="38" spans="2:125" x14ac:dyDescent="0.15">
      <c r="DT38" s="244"/>
      <c r="DU38" s="244"/>
    </row>
    <row r="39" spans="2:125" x14ac:dyDescent="0.15"/>
    <row r="40" spans="2:125" x14ac:dyDescent="0.15">
      <c r="DH40" s="244"/>
    </row>
    <row r="41" spans="2:125" x14ac:dyDescent="0.15">
      <c r="DE41" s="244"/>
    </row>
    <row r="42" spans="2:125" x14ac:dyDescent="0.15">
      <c r="DG42" s="244"/>
      <c r="DJ42" s="244"/>
    </row>
    <row r="43" spans="2:125" x14ac:dyDescent="0.15">
      <c r="Q43" s="244"/>
      <c r="R43" s="244"/>
      <c r="S43" s="244"/>
      <c r="T43" s="244"/>
      <c r="U43" s="244"/>
      <c r="V43" s="244"/>
      <c r="W43" s="244"/>
      <c r="X43" s="244"/>
      <c r="Y43" s="244"/>
      <c r="Z43" s="244"/>
      <c r="AA43" s="244"/>
      <c r="AB43" s="244"/>
      <c r="AC43" s="244"/>
      <c r="AD43" s="244"/>
      <c r="AE43" s="244"/>
      <c r="AF43" s="244"/>
      <c r="AG43" s="244"/>
      <c r="AH43" s="244"/>
      <c r="AI43" s="244"/>
      <c r="AJ43" s="244"/>
      <c r="AK43" s="244"/>
      <c r="AL43" s="244"/>
      <c r="AM43" s="244"/>
      <c r="AN43" s="244"/>
      <c r="AO43" s="244"/>
      <c r="AP43" s="244"/>
      <c r="AQ43" s="244"/>
      <c r="AR43" s="244"/>
      <c r="AS43" s="244"/>
      <c r="AT43" s="244"/>
      <c r="AU43" s="244"/>
      <c r="AV43" s="244"/>
      <c r="AW43" s="244"/>
      <c r="AX43" s="244"/>
      <c r="AY43" s="244"/>
      <c r="AZ43" s="244"/>
      <c r="BA43" s="244"/>
      <c r="BB43" s="244"/>
      <c r="BC43" s="244"/>
      <c r="BD43" s="244"/>
      <c r="BE43" s="244"/>
      <c r="BF43" s="244"/>
      <c r="BG43" s="244"/>
      <c r="BH43" s="244"/>
      <c r="BI43" s="244"/>
      <c r="BJ43" s="244"/>
      <c r="BK43" s="244"/>
      <c r="BL43" s="244"/>
      <c r="BM43" s="244"/>
      <c r="BN43" s="244"/>
      <c r="BO43" s="244"/>
      <c r="BP43" s="244"/>
      <c r="BQ43" s="244"/>
      <c r="BR43" s="244"/>
      <c r="BS43" s="244"/>
      <c r="BT43" s="244"/>
      <c r="BU43" s="244"/>
      <c r="BV43" s="244"/>
      <c r="BW43" s="244"/>
      <c r="BX43" s="244"/>
      <c r="BY43" s="244"/>
      <c r="BZ43" s="244"/>
      <c r="CA43" s="244"/>
      <c r="CB43" s="244"/>
      <c r="CC43" s="244"/>
      <c r="CD43" s="244"/>
      <c r="CE43" s="244"/>
      <c r="CF43" s="244"/>
      <c r="CG43" s="244"/>
      <c r="CH43" s="244"/>
      <c r="CI43" s="244"/>
      <c r="CJ43" s="244"/>
      <c r="CK43" s="244"/>
      <c r="CL43" s="244"/>
      <c r="CM43" s="244"/>
      <c r="CN43" s="244"/>
      <c r="CO43" s="244"/>
      <c r="CP43" s="244"/>
      <c r="CQ43" s="244"/>
      <c r="CR43" s="244"/>
      <c r="CS43" s="244"/>
      <c r="CT43" s="244"/>
      <c r="CU43" s="244"/>
      <c r="CV43" s="244"/>
      <c r="CW43" s="244"/>
      <c r="CX43" s="244"/>
      <c r="CY43" s="244"/>
      <c r="CZ43" s="244"/>
      <c r="DA43" s="244"/>
      <c r="DB43" s="244"/>
      <c r="DC43" s="244"/>
      <c r="DD43" s="244"/>
      <c r="DF43" s="244"/>
      <c r="DI43" s="244"/>
      <c r="DK43" s="244"/>
      <c r="DL43" s="244"/>
      <c r="DM43" s="244"/>
      <c r="DN43" s="244"/>
      <c r="DO43" s="244"/>
      <c r="DP43" s="244"/>
      <c r="DQ43" s="244"/>
      <c r="DR43" s="244"/>
      <c r="DS43" s="244"/>
      <c r="DT43" s="244"/>
      <c r="DU43" s="244"/>
    </row>
    <row r="44" spans="2:125" x14ac:dyDescent="0.15">
      <c r="DU44" s="244"/>
    </row>
    <row r="45" spans="2:125" x14ac:dyDescent="0.15"/>
    <row r="46" spans="2:125" x14ac:dyDescent="0.15"/>
    <row r="47" spans="2:125" x14ac:dyDescent="0.15"/>
    <row r="48" spans="2:125" x14ac:dyDescent="0.15">
      <c r="DT48" s="244"/>
      <c r="DU48" s="244"/>
    </row>
    <row r="49" spans="120:125" x14ac:dyDescent="0.15">
      <c r="DU49" s="244"/>
    </row>
    <row r="50" spans="120:125" x14ac:dyDescent="0.15">
      <c r="DU50" s="244"/>
    </row>
    <row r="51" spans="120:125" x14ac:dyDescent="0.15">
      <c r="DP51" s="244"/>
      <c r="DQ51" s="244"/>
      <c r="DR51" s="244"/>
      <c r="DS51" s="244"/>
      <c r="DT51" s="244"/>
      <c r="DU51" s="244"/>
    </row>
    <row r="52" spans="120:125" x14ac:dyDescent="0.15"/>
    <row r="53" spans="120:125" x14ac:dyDescent="0.15"/>
    <row r="54" spans="120:125" x14ac:dyDescent="0.15">
      <c r="DU54" s="244"/>
    </row>
    <row r="55" spans="120:125" x14ac:dyDescent="0.15"/>
    <row r="56" spans="120:125" x14ac:dyDescent="0.15"/>
    <row r="57" spans="120:125" x14ac:dyDescent="0.15"/>
    <row r="58" spans="120:125" x14ac:dyDescent="0.15">
      <c r="DU58" s="244"/>
    </row>
    <row r="59" spans="120:125" x14ac:dyDescent="0.15"/>
    <row r="60" spans="120:125" x14ac:dyDescent="0.15"/>
    <row r="61" spans="120:125" x14ac:dyDescent="0.15"/>
    <row r="62" spans="120:125" x14ac:dyDescent="0.15"/>
    <row r="63" spans="120:125" x14ac:dyDescent="0.15">
      <c r="DU63" s="244"/>
    </row>
    <row r="64" spans="120:125" x14ac:dyDescent="0.15">
      <c r="DT64" s="244"/>
      <c r="DU64" s="244"/>
    </row>
    <row r="65" spans="123:125" x14ac:dyDescent="0.15"/>
    <row r="66" spans="123:125" x14ac:dyDescent="0.15"/>
    <row r="67" spans="123:125" x14ac:dyDescent="0.15"/>
    <row r="68" spans="123:125" x14ac:dyDescent="0.15"/>
    <row r="69" spans="123:125" x14ac:dyDescent="0.15">
      <c r="DS69" s="244"/>
      <c r="DT69" s="244"/>
      <c r="DU69" s="244"/>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44"/>
    </row>
    <row r="83" spans="116:125" x14ac:dyDescent="0.15">
      <c r="DM83" s="244"/>
      <c r="DN83" s="244"/>
      <c r="DO83" s="244"/>
      <c r="DP83" s="244"/>
      <c r="DQ83" s="244"/>
      <c r="DR83" s="244"/>
      <c r="DS83" s="244"/>
      <c r="DT83" s="244"/>
      <c r="DU83" s="244"/>
    </row>
    <row r="84" spans="116:125" x14ac:dyDescent="0.15"/>
    <row r="85" spans="116:125" x14ac:dyDescent="0.15"/>
    <row r="86" spans="116:125" x14ac:dyDescent="0.15"/>
    <row r="87" spans="116:125" x14ac:dyDescent="0.15"/>
    <row r="88" spans="116:125" x14ac:dyDescent="0.15">
      <c r="DU88" s="244"/>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44"/>
      <c r="DT94" s="244"/>
      <c r="DU94" s="244"/>
    </row>
    <row r="95" spans="116:125" ht="13.5" customHeight="1" x14ac:dyDescent="0.15">
      <c r="DU95" s="244"/>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44"/>
    </row>
    <row r="102" spans="124:125" ht="13.5" customHeight="1" x14ac:dyDescent="0.15"/>
    <row r="103" spans="124:125" ht="13.5" customHeight="1" x14ac:dyDescent="0.15"/>
    <row r="104" spans="124:125" ht="13.5" customHeight="1" x14ac:dyDescent="0.15">
      <c r="DT104" s="244"/>
      <c r="DU104" s="244"/>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44" t="s">
        <v>565</v>
      </c>
    </row>
    <row r="121" spans="125:125" ht="13.5" hidden="1" customHeight="1" x14ac:dyDescent="0.15">
      <c r="DU121" s="244"/>
    </row>
  </sheetData>
  <sheetProtection algorithmName="SHA-512" hashValue="Y4Yhn49IyVKS6z+awINwWRI6WjqcB9argNk9dx1hw8rEThqeMqR+rWUDvfnXNpQvxzepmFouJjj8L1uhIxO0qA==" saltValue="ncat46z1/5LgFTE2jEInc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45" customWidth="1"/>
    <col min="126" max="142" width="0" style="244" hidden="1" customWidth="1"/>
    <col min="143" max="16384" width="9" style="244" hidden="1"/>
  </cols>
  <sheetData>
    <row r="1" spans="1:125" ht="13.5" customHeight="1" x14ac:dyDescent="0.15">
      <c r="A1" s="244"/>
      <c r="B1" s="244"/>
      <c r="C1" s="244"/>
      <c r="D1" s="244"/>
      <c r="E1" s="244"/>
      <c r="F1" s="244"/>
      <c r="G1" s="244"/>
      <c r="H1" s="244"/>
      <c r="I1" s="244"/>
      <c r="J1" s="244"/>
      <c r="K1" s="244"/>
      <c r="L1" s="244"/>
      <c r="M1" s="244"/>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4"/>
      <c r="DQ1" s="244"/>
      <c r="DR1" s="244"/>
      <c r="DS1" s="244"/>
      <c r="DT1" s="244"/>
      <c r="DU1" s="244"/>
    </row>
    <row r="2" spans="1:125" x14ac:dyDescent="0.15">
      <c r="B2" s="244"/>
      <c r="T2" s="244"/>
    </row>
    <row r="3" spans="1:125" x14ac:dyDescent="0.15">
      <c r="C3" s="244"/>
      <c r="D3" s="244"/>
      <c r="E3" s="244"/>
      <c r="F3" s="244"/>
      <c r="G3" s="244"/>
      <c r="H3" s="244"/>
      <c r="I3" s="244"/>
      <c r="J3" s="244"/>
      <c r="K3" s="244"/>
      <c r="L3" s="244"/>
      <c r="M3" s="244"/>
      <c r="N3" s="244"/>
      <c r="O3" s="244"/>
      <c r="P3" s="244"/>
      <c r="Q3" s="244"/>
      <c r="R3" s="244"/>
      <c r="S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44"/>
      <c r="G33" s="244"/>
      <c r="I33" s="244"/>
    </row>
    <row r="34" spans="2:125" x14ac:dyDescent="0.15">
      <c r="C34" s="244"/>
      <c r="P34" s="244"/>
      <c r="R34" s="244"/>
      <c r="U34" s="244"/>
    </row>
    <row r="35" spans="2:125" x14ac:dyDescent="0.15">
      <c r="D35" s="244"/>
      <c r="E35" s="244"/>
      <c r="T35" s="244"/>
      <c r="W35" s="244"/>
      <c r="X35" s="244"/>
      <c r="Y35" s="244"/>
      <c r="Z35" s="244"/>
      <c r="AA35" s="244"/>
      <c r="AB35" s="244"/>
      <c r="AC35" s="244"/>
      <c r="AD35" s="244"/>
      <c r="AE35" s="244"/>
      <c r="AF35" s="244"/>
      <c r="AG35" s="244"/>
      <c r="AH35" s="244"/>
      <c r="AI35" s="244"/>
      <c r="AJ35" s="244"/>
      <c r="AK35" s="244"/>
      <c r="AL35" s="244"/>
      <c r="AM35" s="244"/>
      <c r="AN35" s="244"/>
      <c r="AO35" s="244"/>
      <c r="AP35" s="244"/>
      <c r="AQ35" s="244"/>
      <c r="AR35" s="244"/>
      <c r="AS35" s="244"/>
      <c r="AT35" s="244"/>
      <c r="AU35" s="244"/>
      <c r="AV35" s="244"/>
      <c r="AW35" s="244"/>
      <c r="AX35" s="244"/>
      <c r="AY35" s="244"/>
      <c r="AZ35" s="244"/>
      <c r="BA35" s="244"/>
      <c r="BB35" s="244"/>
      <c r="BC35" s="244"/>
      <c r="BD35" s="244"/>
      <c r="BE35" s="244"/>
      <c r="BF35" s="244"/>
      <c r="BG35" s="244"/>
      <c r="BH35" s="244"/>
      <c r="BI35" s="244"/>
      <c r="BJ35" s="244"/>
      <c r="BK35" s="244"/>
      <c r="BL35" s="244"/>
      <c r="BM35" s="244"/>
      <c r="BN35" s="244"/>
      <c r="BO35" s="244"/>
      <c r="BP35" s="244"/>
      <c r="BQ35" s="244"/>
      <c r="BR35" s="244"/>
      <c r="BS35" s="244"/>
      <c r="BT35" s="244"/>
      <c r="BU35" s="244"/>
      <c r="BV35" s="244"/>
      <c r="BW35" s="244"/>
      <c r="BX35" s="244"/>
      <c r="BY35" s="244"/>
      <c r="BZ35" s="244"/>
      <c r="CA35" s="244"/>
      <c r="CB35" s="244"/>
      <c r="CC35" s="244"/>
      <c r="CD35" s="244"/>
      <c r="CE35" s="244"/>
      <c r="CF35" s="244"/>
      <c r="CG35" s="244"/>
      <c r="CH35" s="244"/>
      <c r="CI35" s="244"/>
      <c r="CJ35" s="244"/>
      <c r="CK35" s="244"/>
      <c r="CL35" s="244"/>
      <c r="CM35" s="244"/>
      <c r="CN35" s="244"/>
      <c r="CO35" s="244"/>
      <c r="CP35" s="244"/>
      <c r="CQ35" s="244"/>
      <c r="CR35" s="244"/>
      <c r="CS35" s="244"/>
      <c r="CT35" s="244"/>
      <c r="CU35" s="244"/>
      <c r="CV35" s="244"/>
      <c r="CW35" s="244"/>
      <c r="CX35" s="244"/>
      <c r="CY35" s="244"/>
      <c r="CZ35" s="244"/>
      <c r="DA35" s="244"/>
      <c r="DB35" s="244"/>
      <c r="DC35" s="244"/>
      <c r="DD35" s="244"/>
      <c r="DE35" s="244"/>
      <c r="DF35" s="244"/>
      <c r="DG35" s="244"/>
      <c r="DH35" s="244"/>
      <c r="DI35" s="244"/>
      <c r="DJ35" s="244"/>
      <c r="DK35" s="244"/>
      <c r="DL35" s="244"/>
      <c r="DM35" s="244"/>
      <c r="DN35" s="244"/>
      <c r="DO35" s="244"/>
      <c r="DP35" s="244"/>
      <c r="DQ35" s="244"/>
      <c r="DR35" s="244"/>
      <c r="DS35" s="244"/>
      <c r="DT35" s="244"/>
      <c r="DU35" s="244"/>
    </row>
    <row r="36" spans="2:125" x14ac:dyDescent="0.15">
      <c r="F36" s="244"/>
      <c r="H36" s="244"/>
      <c r="J36" s="244"/>
      <c r="K36" s="244"/>
      <c r="L36" s="244"/>
      <c r="M36" s="244"/>
      <c r="N36" s="244"/>
      <c r="O36" s="244"/>
      <c r="Q36" s="244"/>
      <c r="S36" s="244"/>
      <c r="V36" s="244"/>
    </row>
    <row r="37" spans="2:125" x14ac:dyDescent="0.15"/>
    <row r="38" spans="2:125" x14ac:dyDescent="0.15"/>
    <row r="39" spans="2:125" x14ac:dyDescent="0.15"/>
    <row r="40" spans="2:125" x14ac:dyDescent="0.15">
      <c r="U40" s="244"/>
    </row>
    <row r="41" spans="2:125" x14ac:dyDescent="0.15">
      <c r="R41" s="244"/>
    </row>
    <row r="42" spans="2:125" x14ac:dyDescent="0.15">
      <c r="T42" s="244"/>
      <c r="W42" s="244"/>
      <c r="X42" s="244"/>
      <c r="Y42" s="244"/>
      <c r="Z42" s="244"/>
      <c r="AA42" s="244"/>
      <c r="AB42" s="244"/>
      <c r="AC42" s="244"/>
      <c r="AD42" s="244"/>
      <c r="AE42" s="244"/>
      <c r="AF42" s="244"/>
      <c r="AG42" s="244"/>
      <c r="AH42" s="244"/>
      <c r="AI42" s="244"/>
      <c r="AJ42" s="244"/>
      <c r="AK42" s="244"/>
      <c r="AL42" s="244"/>
      <c r="AM42" s="244"/>
      <c r="AN42" s="244"/>
      <c r="AO42" s="244"/>
      <c r="AP42" s="244"/>
      <c r="AQ42" s="244"/>
      <c r="AR42" s="244"/>
      <c r="AS42" s="244"/>
      <c r="AT42" s="244"/>
      <c r="AU42" s="244"/>
      <c r="AV42" s="244"/>
      <c r="AW42" s="244"/>
      <c r="AX42" s="244"/>
      <c r="AY42" s="244"/>
      <c r="AZ42" s="244"/>
      <c r="BA42" s="244"/>
      <c r="BB42" s="244"/>
      <c r="BC42" s="244"/>
      <c r="BD42" s="244"/>
      <c r="BE42" s="244"/>
      <c r="BF42" s="244"/>
      <c r="BG42" s="244"/>
      <c r="BH42" s="244"/>
      <c r="BI42" s="244"/>
      <c r="BJ42" s="244"/>
      <c r="BK42" s="244"/>
      <c r="BL42" s="244"/>
      <c r="BM42" s="244"/>
      <c r="BN42" s="244"/>
      <c r="BO42" s="244"/>
      <c r="BP42" s="244"/>
      <c r="BQ42" s="244"/>
      <c r="BR42" s="244"/>
      <c r="BS42" s="244"/>
      <c r="BT42" s="244"/>
      <c r="BU42" s="244"/>
      <c r="BV42" s="244"/>
      <c r="BW42" s="244"/>
      <c r="BX42" s="244"/>
      <c r="BY42" s="244"/>
      <c r="BZ42" s="244"/>
      <c r="CA42" s="244"/>
      <c r="CB42" s="244"/>
      <c r="CC42" s="244"/>
      <c r="CD42" s="244"/>
      <c r="CE42" s="244"/>
      <c r="CF42" s="244"/>
      <c r="CG42" s="244"/>
      <c r="CH42" s="244"/>
      <c r="CI42" s="244"/>
      <c r="CJ42" s="244"/>
      <c r="CK42" s="244"/>
      <c r="CL42" s="244"/>
      <c r="CM42" s="244"/>
      <c r="CN42" s="244"/>
      <c r="CO42" s="244"/>
      <c r="CP42" s="244"/>
      <c r="CQ42" s="244"/>
      <c r="CR42" s="244"/>
      <c r="CS42" s="244"/>
      <c r="CT42" s="244"/>
      <c r="CU42" s="244"/>
      <c r="CV42" s="244"/>
      <c r="CW42" s="244"/>
      <c r="CX42" s="244"/>
      <c r="CY42" s="244"/>
      <c r="CZ42" s="244"/>
      <c r="DA42" s="244"/>
      <c r="DB42" s="244"/>
      <c r="DC42" s="244"/>
      <c r="DD42" s="244"/>
      <c r="DE42" s="244"/>
      <c r="DF42" s="244"/>
      <c r="DG42" s="244"/>
      <c r="DH42" s="244"/>
      <c r="DI42" s="244"/>
      <c r="DJ42" s="244"/>
      <c r="DK42" s="244"/>
      <c r="DL42" s="244"/>
      <c r="DM42" s="244"/>
      <c r="DN42" s="244"/>
      <c r="DO42" s="244"/>
      <c r="DP42" s="244"/>
      <c r="DQ42" s="244"/>
      <c r="DR42" s="244"/>
      <c r="DS42" s="244"/>
      <c r="DT42" s="244"/>
      <c r="DU42" s="244"/>
    </row>
    <row r="43" spans="2:125" x14ac:dyDescent="0.15">
      <c r="Q43" s="244"/>
      <c r="S43" s="244"/>
      <c r="V43" s="244"/>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45" t="s">
        <v>566</v>
      </c>
    </row>
  </sheetData>
  <sheetProtection algorithmName="SHA-512" hashValue="WV2M0pSjGdiVyATC8Xc47K1tvUf/Lk9R6A+ZVeuQZYQaYL50/03/ieBSGCss76gSWOk4tkYd/9Z3St/Sun/5gQ==" saltValue="7rgpicsQ80RfDSn5exQA9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567</v>
      </c>
      <c r="G46" s="8" t="s">
        <v>568</v>
      </c>
      <c r="H46" s="8" t="s">
        <v>569</v>
      </c>
      <c r="I46" s="8" t="s">
        <v>570</v>
      </c>
      <c r="J46" s="9" t="s">
        <v>571</v>
      </c>
    </row>
    <row r="47" spans="2:10" ht="57.75" customHeight="1" x14ac:dyDescent="0.15">
      <c r="B47" s="10"/>
      <c r="C47" s="1149" t="s">
        <v>3</v>
      </c>
      <c r="D47" s="1149"/>
      <c r="E47" s="1150"/>
      <c r="F47" s="11">
        <v>10.88</v>
      </c>
      <c r="G47" s="12">
        <v>10.66</v>
      </c>
      <c r="H47" s="12">
        <v>11.94</v>
      </c>
      <c r="I47" s="12">
        <v>11.65</v>
      </c>
      <c r="J47" s="13">
        <v>11.84</v>
      </c>
    </row>
    <row r="48" spans="2:10" ht="57.75" customHeight="1" x14ac:dyDescent="0.15">
      <c r="B48" s="14"/>
      <c r="C48" s="1151" t="s">
        <v>4</v>
      </c>
      <c r="D48" s="1151"/>
      <c r="E48" s="1152"/>
      <c r="F48" s="15">
        <v>4.1900000000000004</v>
      </c>
      <c r="G48" s="16">
        <v>2.97</v>
      </c>
      <c r="H48" s="16">
        <v>3.93</v>
      </c>
      <c r="I48" s="16">
        <v>3.6</v>
      </c>
      <c r="J48" s="17">
        <v>3.64</v>
      </c>
    </row>
    <row r="49" spans="2:10" ht="57.75" customHeight="1" thickBot="1" x14ac:dyDescent="0.2">
      <c r="B49" s="18"/>
      <c r="C49" s="1153" t="s">
        <v>5</v>
      </c>
      <c r="D49" s="1153"/>
      <c r="E49" s="1154"/>
      <c r="F49" s="19">
        <v>1.5</v>
      </c>
      <c r="G49" s="20" t="s">
        <v>572</v>
      </c>
      <c r="H49" s="20">
        <v>0.23</v>
      </c>
      <c r="I49" s="20" t="s">
        <v>573</v>
      </c>
      <c r="J49" s="21" t="s">
        <v>574</v>
      </c>
    </row>
    <row r="50" spans="2:10" x14ac:dyDescent="0.15"/>
  </sheetData>
  <sheetProtection algorithmName="SHA-512" hashValue="je6dSomDEkqIl6m2+U0WhPPJNpVSg7GyPFYDH8zbYwO/C1X5uY8aEU3nUvCeZE88KfErMg7fPgUt8b8oh7L1WQ==" saltValue="OxZdTDr+aYY3aHTxdvZhS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高森　美樹</dc:creator>
  <cp:lastModifiedBy> </cp:lastModifiedBy>
  <cp:lastPrinted>2023-10-04T02:10:43Z</cp:lastPrinted>
  <dcterms:created xsi:type="dcterms:W3CDTF">2023-10-30T04:37:13Z</dcterms:created>
  <dcterms:modified xsi:type="dcterms:W3CDTF">2023-10-30T04:37:13Z</dcterms:modified>
</cp:coreProperties>
</file>