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file2\filelib\総務課_財政係\◎国県からの通知・照会関係\R03年度\02 照会\R040106メール_※125（火）〆※【県市町村課理財G】公営企業に係る経営比較分析表（令和２年度決算）の分析等について\完成版\"/>
    </mc:Choice>
  </mc:AlternateContent>
  <xr:revisionPtr revIDLastSave="0" documentId="13_ncr:1_{5D8151E0-2C0F-4FF3-9704-73B9F4617CAA}" xr6:coauthVersionLast="47" xr6:coauthVersionMax="47" xr10:uidLastSave="{00000000-0000-0000-0000-000000000000}"/>
  <workbookProtection workbookAlgorithmName="SHA-512" workbookHashValue="SCumk9LiqQ1Z+sKHTJFFDMSTbfKGHgrXTWcyXU+Xa3rj02eSVDccRPBnop5dC0d50nFpCFnl6iNMc5lQl85WGw==" workbookSaltValue="cJpIm8dCYuhi+tcT2Ojgu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P10" i="4"/>
  <c r="B10" i="4"/>
  <c r="AT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<sst xmlns="http://schemas.openxmlformats.org/spreadsheetml/2006/main" count="236" uniqueCount="121">
  <si>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</si>
  <si>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</si>
  <si>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</si>
  <si>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</si>
  <si>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</si>
  <si>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</si>
  <si>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</si>
  <si>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</si>
  <si>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</si>
  <si>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</si>
  <si>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</si>
  <si>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</si>
  <si>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</si>
  <si>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</si>
  <si>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</si>
  <si>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</si>
  <si>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</si>
  <si>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</si>
  <si>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</si>
  <si>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</si>
  <si>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</si>
  <si>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</si>
  <si>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</si>
  <si>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</si>
  <si>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</si>
  <si>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</si>
  <si>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</si>
  <si>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</si>
  <si>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</si>
  <si>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</si>
  <si>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</si>
  <si>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</si>
  <si>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</si>
  <si>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</si>
  <si>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</si>
  <si>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</si>
  <si>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</si>
  <si>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</si>
  <si>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</si>
  <si>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</si>
  <si>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</si>
  <si>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</si>
  <si>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</si>
  <si>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</si>
  <si>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</si>
  <si>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</si>
  <si>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</si>
  <si>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</si>
  <si>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</si>
  <si>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</si>
  <si>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</si>
  <si>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</si>
  <si>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</si>
  <si>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</si>
  <si>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</si>
  <si>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</si>
  <si>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</si>
  <si>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</si>
  <si>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</si>
  <si>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</si>
  <si>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</si>
  <si>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</si>
  <si>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</si>
  <si>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</si>
  <si>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</si>
  <si>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</si>
  <si>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</si>
  <si>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</si>
  <si>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</si>
  <si>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</si>
  <si>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</si>
  <si>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</si>
  <si>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</si>
  <si>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</si>
  <si>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</si>
  <si>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</si>
  <si>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</si>
  <si>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</si>
  <si>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</si>
  <si>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</si>
  <si>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</si>
  <si>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</si>
  <si>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</si>
  <si>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</si>
  <si>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</si>
  <si>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</si>
  <si>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</si>
  <si>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</si>
  <si>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</si>
  <si>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</si>
  <si>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</si>
  <si>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</si>
  <si>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</si>
  <si>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</si>
  <si>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</si>
  <si>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</si>
  <si>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</si>
  <si>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</si>
  <si>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</si>
  <si>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</si>
  <si>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</si>
  <si>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</si>
  <si>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</si>
  <si>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</si>
  <si>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</si>
  <si>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</si>
  <si>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</si>
  <si>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</si>
  <si>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</si>
  <si>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</si>
  <si>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</si>
  <si>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</si>
  <si>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</si>
  <si>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</si>
  <si>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</si>
  <si>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</si>
  <si>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</si>
  <si>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</si>
  <si>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施設及び機械設備・電気設備は、古いもので２６年経過している。点検・修繕を計画的に実施する。耐用年数が近づく古い管渠から計画的に更新していく。</t>
    <rPh sb="1" eb="3">
      <t>シセツ</t>
    </rPh>
    <rPh sb="3" eb="4">
      <t>オヨ</t>
    </rPh>
    <rPh sb="5" eb="7">
      <t>キカイ</t>
    </rPh>
    <rPh sb="7" eb="9">
      <t>セツビ</t>
    </rPh>
    <rPh sb="10" eb="12">
      <t>デンキ</t>
    </rPh>
    <rPh sb="12" eb="14">
      <t>セツビ</t>
    </rPh>
    <rPh sb="16" eb="17">
      <t>フル</t>
    </rPh>
    <rPh sb="23" eb="24">
      <t>ネン</t>
    </rPh>
    <rPh sb="24" eb="26">
      <t>ケイカ</t>
    </rPh>
    <rPh sb="31" eb="33">
      <t>テンケン</t>
    </rPh>
    <rPh sb="34" eb="36">
      <t>シュウゼン</t>
    </rPh>
    <rPh sb="37" eb="40">
      <t>ケイカクテキ</t>
    </rPh>
    <rPh sb="41" eb="43">
      <t>ジッシ</t>
    </rPh>
    <rPh sb="46" eb="48">
      <t>タイヨウ</t>
    </rPh>
    <rPh sb="48" eb="50">
      <t>ネンスウ</t>
    </rPh>
    <rPh sb="51" eb="52">
      <t>チカ</t>
    </rPh>
    <rPh sb="54" eb="55">
      <t>フル</t>
    </rPh>
    <rPh sb="56" eb="58">
      <t>カンキョ</t>
    </rPh>
    <rPh sb="60" eb="63">
      <t>ケイカクテキ</t>
    </rPh>
    <rPh sb="64" eb="66">
      <t>コウシン</t>
    </rPh>
    <phoneticPr fontId="4"/>
  </si>
  <si>
    <t>　排水処理に係る経費削減に努め経営改善に取り組んでいく。農業集落排水事業での新規投資は終了しており、令和４年度から企業債の完済が始まることから企業債残高は減少していく。一方、供用開始からの年月経過とともに設備等の修繕費用が増えている。今後は、修繕計画を策定し設備等の長寿命化を図る。また、近隣処理施設との統廃合や施設の最適化を検討する。</t>
    <rPh sb="1" eb="3">
      <t>ハイスイ</t>
    </rPh>
    <rPh sb="3" eb="5">
      <t>ショリ</t>
    </rPh>
    <rPh sb="6" eb="7">
      <t>カカ</t>
    </rPh>
    <rPh sb="8" eb="10">
      <t>ケイヒ</t>
    </rPh>
    <rPh sb="10" eb="12">
      <t>サクゲン</t>
    </rPh>
    <rPh sb="13" eb="14">
      <t>ツト</t>
    </rPh>
    <rPh sb="15" eb="17">
      <t>ケイエイ</t>
    </rPh>
    <rPh sb="17" eb="19">
      <t>カイゼン</t>
    </rPh>
    <rPh sb="20" eb="21">
      <t>ト</t>
    </rPh>
    <rPh sb="22" eb="23">
      <t>ク</t>
    </rPh>
    <rPh sb="28" eb="30">
      <t>ノウギョウ</t>
    </rPh>
    <rPh sb="30" eb="32">
      <t>シュウラク</t>
    </rPh>
    <rPh sb="32" eb="34">
      <t>ハイスイ</t>
    </rPh>
    <rPh sb="34" eb="36">
      <t>ジギョウ</t>
    </rPh>
    <rPh sb="38" eb="40">
      <t>シンキ</t>
    </rPh>
    <rPh sb="40" eb="42">
      <t>トウシ</t>
    </rPh>
    <rPh sb="43" eb="45">
      <t>シュウリョウ</t>
    </rPh>
    <rPh sb="50" eb="52">
      <t>レイワ</t>
    </rPh>
    <rPh sb="53" eb="55">
      <t>ネンド</t>
    </rPh>
    <rPh sb="57" eb="59">
      <t>キギョウ</t>
    </rPh>
    <rPh sb="59" eb="60">
      <t>サイ</t>
    </rPh>
    <rPh sb="61" eb="63">
      <t>カンサイ</t>
    </rPh>
    <rPh sb="64" eb="65">
      <t>ハジ</t>
    </rPh>
    <rPh sb="71" eb="73">
      <t>キギョウ</t>
    </rPh>
    <rPh sb="73" eb="74">
      <t>サイ</t>
    </rPh>
    <rPh sb="74" eb="76">
      <t>ザンダカ</t>
    </rPh>
    <rPh sb="77" eb="79">
      <t>ゲンショウ</t>
    </rPh>
    <rPh sb="84" eb="86">
      <t>イッポウ</t>
    </rPh>
    <rPh sb="87" eb="89">
      <t>キョウヨウ</t>
    </rPh>
    <rPh sb="89" eb="91">
      <t>カイシ</t>
    </rPh>
    <rPh sb="94" eb="96">
      <t>ネンゲツ</t>
    </rPh>
    <rPh sb="96" eb="98">
      <t>ケイカ</t>
    </rPh>
    <rPh sb="102" eb="104">
      <t>セツビ</t>
    </rPh>
    <rPh sb="104" eb="105">
      <t>トウ</t>
    </rPh>
    <rPh sb="106" eb="108">
      <t>シュウゼン</t>
    </rPh>
    <rPh sb="108" eb="110">
      <t>ヒヨウ</t>
    </rPh>
    <rPh sb="111" eb="112">
      <t>フ</t>
    </rPh>
    <rPh sb="117" eb="119">
      <t>コンゴ</t>
    </rPh>
    <rPh sb="121" eb="123">
      <t>シュウゼン</t>
    </rPh>
    <rPh sb="123" eb="125">
      <t>ケイカク</t>
    </rPh>
    <rPh sb="126" eb="128">
      <t>サクテイ</t>
    </rPh>
    <rPh sb="129" eb="131">
      <t>セツビ</t>
    </rPh>
    <rPh sb="131" eb="132">
      <t>トウ</t>
    </rPh>
    <rPh sb="133" eb="137">
      <t>チョウジュミョウカ</t>
    </rPh>
    <rPh sb="138" eb="139">
      <t>ハカ</t>
    </rPh>
    <rPh sb="144" eb="146">
      <t>キンリン</t>
    </rPh>
    <rPh sb="146" eb="148">
      <t>ショリ</t>
    </rPh>
    <rPh sb="148" eb="150">
      <t>シセツ</t>
    </rPh>
    <rPh sb="152" eb="155">
      <t>トウハイゴウ</t>
    </rPh>
    <rPh sb="156" eb="158">
      <t>シセツ</t>
    </rPh>
    <rPh sb="159" eb="162">
      <t>サイテキカ</t>
    </rPh>
    <rPh sb="163" eb="165">
      <t>ケントウ</t>
    </rPh>
    <phoneticPr fontId="4"/>
  </si>
  <si>
    <t>　収益的収支比率は昨年度より高いものの、赤字状態が続いている状況であり、一般会計繰入金により収入不足を補っている状況である。人口減少による減収のため、料金収入による増収は見込めない。
　経費回収率は類似団体平均値に比べ低い結果となっている。今後は、排水処理に係る経費削減に努める。
　汚水処理原価は類似団体平均値に比べ高い結果となっている。今後も維持管理の経費削減に努め、さらなる向上を図る。
　施設利用率は横ばいであり、人口減少の影響により増加は望めない。
　水洗化率は類似団体平均値を上回っており、下水道事業への加入者が増加傾向にあることから年々高くなっている。
　料金改定については消費税増税もあり、利用者の負担を考慮すると現時点で改定の予定はないが、経営状況が好転しない場合は検討していく。</t>
    <rPh sb="4" eb="6">
      <t>シュウシ</t>
    </rPh>
    <rPh sb="6" eb="8">
      <t>ヒリツ</t>
    </rPh>
    <rPh sb="9" eb="12">
      <t>サクネンド</t>
    </rPh>
    <rPh sb="14" eb="15">
      <t>タカ</t>
    </rPh>
    <rPh sb="20" eb="22">
      <t>アカジ</t>
    </rPh>
    <rPh sb="22" eb="24">
      <t>ジョウタイ</t>
    </rPh>
    <rPh sb="25" eb="26">
      <t>ツヅ</t>
    </rPh>
    <rPh sb="30" eb="32">
      <t>ジョウキョウ</t>
    </rPh>
    <rPh sb="36" eb="38">
      <t>イッパン</t>
    </rPh>
    <rPh sb="38" eb="40">
      <t>カイケイ</t>
    </rPh>
    <rPh sb="40" eb="42">
      <t>クリイレ</t>
    </rPh>
    <rPh sb="42" eb="43">
      <t>キン</t>
    </rPh>
    <rPh sb="46" eb="48">
      <t>シュウニュウ</t>
    </rPh>
    <rPh sb="48" eb="50">
      <t>フソク</t>
    </rPh>
    <rPh sb="51" eb="52">
      <t>オギナ</t>
    </rPh>
    <rPh sb="56" eb="58">
      <t>ジョウキョウ</t>
    </rPh>
    <rPh sb="62" eb="64">
      <t>ジンコウ</t>
    </rPh>
    <rPh sb="64" eb="66">
      <t>ゲンショウ</t>
    </rPh>
    <rPh sb="69" eb="71">
      <t>ゲンシュウ</t>
    </rPh>
    <rPh sb="75" eb="77">
      <t>リョウキン</t>
    </rPh>
    <rPh sb="77" eb="79">
      <t>シュウニュウ</t>
    </rPh>
    <rPh sb="82" eb="84">
      <t>ゾウシュウ</t>
    </rPh>
    <rPh sb="85" eb="87">
      <t>ミコ</t>
    </rPh>
    <rPh sb="93" eb="95">
      <t>ケイヒ</t>
    </rPh>
    <rPh sb="95" eb="97">
      <t>カイシュウ</t>
    </rPh>
    <rPh sb="97" eb="98">
      <t>リツ</t>
    </rPh>
    <rPh sb="99" eb="101">
      <t>ルイジ</t>
    </rPh>
    <rPh sb="101" eb="103">
      <t>ダンタイ</t>
    </rPh>
    <rPh sb="103" eb="106">
      <t>ヘイキンチ</t>
    </rPh>
    <rPh sb="107" eb="108">
      <t>クラ</t>
    </rPh>
    <rPh sb="109" eb="110">
      <t>ヒク</t>
    </rPh>
    <rPh sb="111" eb="113">
      <t>ケッカ</t>
    </rPh>
    <rPh sb="120" eb="122">
      <t>コンゴ</t>
    </rPh>
    <rPh sb="124" eb="126">
      <t>ハイスイ</t>
    </rPh>
    <rPh sb="126" eb="128">
      <t>ショリ</t>
    </rPh>
    <rPh sb="129" eb="130">
      <t>カカ</t>
    </rPh>
    <rPh sb="131" eb="133">
      <t>ケイヒ</t>
    </rPh>
    <rPh sb="133" eb="135">
      <t>サクゲン</t>
    </rPh>
    <rPh sb="136" eb="137">
      <t>ツト</t>
    </rPh>
    <rPh sb="142" eb="144">
      <t>オスイ</t>
    </rPh>
    <rPh sb="144" eb="146">
      <t>ショリ</t>
    </rPh>
    <rPh sb="146" eb="148">
      <t>ゲンカ</t>
    </rPh>
    <rPh sb="149" eb="151">
      <t>ルイジ</t>
    </rPh>
    <rPh sb="151" eb="153">
      <t>ダンタイ</t>
    </rPh>
    <rPh sb="153" eb="156">
      <t>ヘイキンチ</t>
    </rPh>
    <rPh sb="157" eb="158">
      <t>クラ</t>
    </rPh>
    <rPh sb="159" eb="160">
      <t>タカ</t>
    </rPh>
    <rPh sb="161" eb="163">
      <t>ケッカ</t>
    </rPh>
    <rPh sb="170" eb="172">
      <t>コンゴ</t>
    </rPh>
    <rPh sb="173" eb="175">
      <t>イジ</t>
    </rPh>
    <rPh sb="175" eb="177">
      <t>カンリ</t>
    </rPh>
    <rPh sb="178" eb="180">
      <t>ケイヒ</t>
    </rPh>
    <rPh sb="180" eb="182">
      <t>サクゲン</t>
    </rPh>
    <rPh sb="183" eb="184">
      <t>ツト</t>
    </rPh>
    <rPh sb="190" eb="192">
      <t>コウジョウ</t>
    </rPh>
    <rPh sb="193" eb="194">
      <t>ハカ</t>
    </rPh>
    <rPh sb="198" eb="200">
      <t>シセツ</t>
    </rPh>
    <rPh sb="200" eb="202">
      <t>リヨウ</t>
    </rPh>
    <rPh sb="202" eb="203">
      <t>リツ</t>
    </rPh>
    <rPh sb="204" eb="205">
      <t>ヨコ</t>
    </rPh>
    <rPh sb="211" eb="213">
      <t>ジンコウ</t>
    </rPh>
    <rPh sb="213" eb="215">
      <t>ゲンショウ</t>
    </rPh>
    <rPh sb="216" eb="218">
      <t>エイキョウ</t>
    </rPh>
    <rPh sb="221" eb="223">
      <t>ゾウカ</t>
    </rPh>
    <rPh sb="224" eb="225">
      <t>ノゾ</t>
    </rPh>
    <rPh sb="231" eb="234">
      <t>スイセンカ</t>
    </rPh>
    <rPh sb="234" eb="235">
      <t>リツ</t>
    </rPh>
    <rPh sb="236" eb="243">
      <t>ルイジダンタイヘイキンチ</t>
    </rPh>
    <rPh sb="244" eb="246">
      <t>ウワマワ</t>
    </rPh>
    <rPh sb="251" eb="254">
      <t>ゲスイドウ</t>
    </rPh>
    <rPh sb="254" eb="256">
      <t>ジギョウ</t>
    </rPh>
    <rPh sb="258" eb="261">
      <t>カニュウシャ</t>
    </rPh>
    <rPh sb="262" eb="264">
      <t>ゾウカ</t>
    </rPh>
    <rPh sb="264" eb="266">
      <t>ケイコウ</t>
    </rPh>
    <rPh sb="273" eb="275">
      <t>ネンネン</t>
    </rPh>
    <rPh sb="275" eb="276">
      <t>タカ</t>
    </rPh>
    <rPh sb="285" eb="287">
      <t>リョウキン</t>
    </rPh>
    <rPh sb="287" eb="289">
      <t>カイテイ</t>
    </rPh>
    <rPh sb="294" eb="297">
      <t>ショウヒゼイ</t>
    </rPh>
    <rPh sb="297" eb="299">
      <t>ゾウゼイ</t>
    </rPh>
    <rPh sb="303" eb="306">
      <t>リヨウシャ</t>
    </rPh>
    <rPh sb="307" eb="309">
      <t>フタン</t>
    </rPh>
    <rPh sb="310" eb="312">
      <t>コウリョ</t>
    </rPh>
    <rPh sb="315" eb="318">
      <t>ゲンジテン</t>
    </rPh>
    <rPh sb="319" eb="321">
      <t>カイテイ</t>
    </rPh>
    <rPh sb="322" eb="324">
      <t>ヨテイ</t>
    </rPh>
    <rPh sb="329" eb="331">
      <t>ケイエイ</t>
    </rPh>
    <rPh sb="331" eb="333">
      <t>ジョウキョウ</t>
    </rPh>
    <rPh sb="334" eb="336">
      <t>コウテン</t>
    </rPh>
    <rPh sb="339" eb="341">
      <t>バアイ</t>
    </rPh>
    <rPh sb="342" eb="34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</si>
</sst>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0.1</c:v>
                </c:pt>
                <c:pt idx="3">
                  <c:v>0</c:v>
                </c:pt>
                <c:pt idx="4" formatCode="#,##0.00;&quot;△&quot;#,##0.00;&quot;-&quot;">
                  <c:v>0.1</c:v>
                </c:pt>
              </c:numCache>
            </c:numRef>
          </c:val>
          <c:extLst>
            <c:ext xmlns:c16="http://schemas.microsoft.com/office/drawing/2014/chart" uri="{C3380CC4-5D6E-409C-BE32-E72D297353CC}">
              <c16:uniqueId val="{00000000-E20E-4F21-A67A-FFDE439764BF}"/>
            </c:ext>
          </c:extLst>
        </c:ser>
        <c:dLbls>
          <c:showLegendKey val="0"/>
          <c:showVal val="0"/>
          <c:showCatName val="0"/>
          <c:showSerName val="0"/>
          <c:showPercent val="0"/>
          <c:showBubbleSize val="0"/>
        </c:dLbls>
        <c:gapWidth val="150"/>
        <c:axId val="334421592"/>
        <c:axId val="33442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20E-4F21-A67A-FFDE439764BF}"/>
            </c:ext>
          </c:extLst>
        </c:ser>
        <c:dLbls>
          <c:showLegendKey val="0"/>
          <c:showVal val="0"/>
          <c:showCatName val="0"/>
          <c:showSerName val="0"/>
          <c:showPercent val="0"/>
          <c:showBubbleSize val="0"/>
        </c:dLbls>
        <c:marker val="1"/>
        <c:smooth val="0"/>
        <c:axId val="334421592"/>
        <c:axId val="334421976"/>
      </c:lineChart>
      <c:dateAx>
        <c:axId val="334421592"/>
        <c:scaling>
          <c:orientation val="minMax"/>
        </c:scaling>
        <c:delete val="1"/>
        <c:axPos val="b"/>
        <c:numFmt formatCode="&quot;H&quot;yy" sourceLinked="1"/>
        <c:majorTickMark val="none"/>
        <c:minorTickMark val="none"/>
        <c:tickLblPos val="none"/>
        <c:crossAx val="334421976"/>
        <c:crosses val="autoZero"/>
        <c:auto val="1"/>
        <c:lblOffset val="100"/>
        <c:baseTimeUnit val="years"/>
      </c:dateAx>
      <c:valAx>
        <c:axId val="33442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2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37.700000000000003</c:v>
                </c:pt>
                <c:pt idx="1">
                  <c:v>33.56</c:v>
                </c:pt>
                <c:pt idx="2">
                  <c:v>35.75</c:v>
                </c:pt>
                <c:pt idx="3">
                  <c:v>37.130000000000003</c:v>
                </c:pt>
                <c:pt idx="4">
                  <c:v>35.520000000000003</c:v>
                </c:pt>
              </c:numCache>
            </c:numRef>
          </c:val>
          <c:extLst>
            <c:ext xmlns:c16="http://schemas.microsoft.com/office/drawing/2014/chart" uri="{C3380CC4-5D6E-409C-BE32-E72D297353CC}">
              <c16:uniqueId val="{00000000-8915-46D3-A485-AC386CF9E5D9}"/>
            </c:ext>
          </c:extLst>
        </c:ser>
        <c:dLbls>
          <c:showLegendKey val="0"/>
          <c:showVal val="0"/>
          <c:showCatName val="0"/>
          <c:showSerName val="0"/>
          <c:showPercent val="0"/>
          <c:showBubbleSize val="0"/>
        </c:dLbls>
        <c:gapWidth val="150"/>
        <c:axId val="335283616"/>
        <c:axId val="33528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915-46D3-A485-AC386CF9E5D9}"/>
            </c:ext>
          </c:extLst>
        </c:ser>
        <c:dLbls>
          <c:showLegendKey val="0"/>
          <c:showVal val="0"/>
          <c:showCatName val="0"/>
          <c:showSerName val="0"/>
          <c:showPercent val="0"/>
          <c:showBubbleSize val="0"/>
        </c:dLbls>
        <c:marker val="1"/>
        <c:smooth val="0"/>
        <c:axId val="335283616"/>
        <c:axId val="335289888"/>
      </c:lineChart>
      <c:dateAx>
        <c:axId val="335283616"/>
        <c:scaling>
          <c:orientation val="minMax"/>
        </c:scaling>
        <c:delete val="1"/>
        <c:axPos val="b"/>
        <c:numFmt formatCode="&quot;H&quot;yy" sourceLinked="1"/>
        <c:majorTickMark val="none"/>
        <c:minorTickMark val="none"/>
        <c:tickLblPos val="none"/>
        <c:crossAx val="335289888"/>
        <c:crosses val="autoZero"/>
        <c:auto val="1"/>
        <c:lblOffset val="100"/>
        <c:baseTimeUnit val="years"/>
      </c:dateAx>
      <c:valAx>
        <c:axId val="3352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85.9</c:v>
                </c:pt>
                <c:pt idx="1">
                  <c:v>86.42</c:v>
                </c:pt>
                <c:pt idx="2">
                  <c:v>86.96</c:v>
                </c:pt>
                <c:pt idx="3">
                  <c:v>88.07</c:v>
                </c:pt>
                <c:pt idx="4">
                  <c:v>89.91</c:v>
                </c:pt>
              </c:numCache>
            </c:numRef>
          </c:val>
          <c:extLst>
            <c:ext xmlns:c16="http://schemas.microsoft.com/office/drawing/2014/chart" uri="{C3380CC4-5D6E-409C-BE32-E72D297353CC}">
              <c16:uniqueId val="{00000000-C3AD-45A9-814D-D0D37E8D7B01}"/>
            </c:ext>
          </c:extLst>
        </c:ser>
        <c:dLbls>
          <c:showLegendKey val="0"/>
          <c:showVal val="0"/>
          <c:showCatName val="0"/>
          <c:showSerName val="0"/>
          <c:showPercent val="0"/>
          <c:showBubbleSize val="0"/>
        </c:dLbls>
        <c:gapWidth val="150"/>
        <c:axId val="335285184"/>
        <c:axId val="33528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3AD-45A9-814D-D0D37E8D7B01}"/>
            </c:ext>
          </c:extLst>
        </c:ser>
        <c:dLbls>
          <c:showLegendKey val="0"/>
          <c:showVal val="0"/>
          <c:showCatName val="0"/>
          <c:showSerName val="0"/>
          <c:showPercent val="0"/>
          <c:showBubbleSize val="0"/>
        </c:dLbls>
        <c:marker val="1"/>
        <c:smooth val="0"/>
        <c:axId val="335285184"/>
        <c:axId val="335284792"/>
      </c:lineChart>
      <c:dateAx>
        <c:axId val="335285184"/>
        <c:scaling>
          <c:orientation val="minMax"/>
        </c:scaling>
        <c:delete val="1"/>
        <c:axPos val="b"/>
        <c:numFmt formatCode="&quot;H&quot;yy" sourceLinked="1"/>
        <c:majorTickMark val="none"/>
        <c:minorTickMark val="none"/>
        <c:tickLblPos val="none"/>
        <c:crossAx val="335284792"/>
        <c:crosses val="autoZero"/>
        <c:auto val="1"/>
        <c:lblOffset val="100"/>
        <c:baseTimeUnit val="years"/>
      </c:dateAx>
      <c:valAx>
        <c:axId val="33528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39.06</c:v>
                </c:pt>
                <c:pt idx="1">
                  <c:v>39.24</c:v>
                </c:pt>
                <c:pt idx="2">
                  <c:v>63.92</c:v>
                </c:pt>
                <c:pt idx="3">
                  <c:v>62.92</c:v>
                </c:pt>
                <c:pt idx="4">
                  <c:v>73.77</c:v>
                </c:pt>
              </c:numCache>
            </c:numRef>
          </c:val>
          <c:extLst>
            <c:ext xmlns:c16="http://schemas.microsoft.com/office/drawing/2014/chart" uri="{C3380CC4-5D6E-409C-BE32-E72D297353CC}">
              <c16:uniqueId val="{00000000-A07B-451A-90EC-092845C89FDF}"/>
            </c:ext>
          </c:extLst>
        </c:ser>
        <c:dLbls>
          <c:showLegendKey val="0"/>
          <c:showVal val="0"/>
          <c:showCatName val="0"/>
          <c:showSerName val="0"/>
          <c:showPercent val="0"/>
          <c:showBubbleSize val="0"/>
        </c:dLbls>
        <c:gapWidth val="150"/>
        <c:axId val="334796288"/>
        <c:axId val="33479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B-451A-90EC-092845C89FDF}"/>
            </c:ext>
          </c:extLst>
        </c:ser>
        <c:dLbls>
          <c:showLegendKey val="0"/>
          <c:showVal val="0"/>
          <c:showCatName val="0"/>
          <c:showSerName val="0"/>
          <c:showPercent val="0"/>
          <c:showBubbleSize val="0"/>
        </c:dLbls>
        <c:marker val="1"/>
        <c:smooth val="0"/>
        <c:axId val="334796288"/>
        <c:axId val="334799032"/>
      </c:lineChart>
      <c:dateAx>
        <c:axId val="334796288"/>
        <c:scaling>
          <c:orientation val="minMax"/>
        </c:scaling>
        <c:delete val="1"/>
        <c:axPos val="b"/>
        <c:numFmt formatCode="&quot;H&quot;yy" sourceLinked="1"/>
        <c:majorTickMark val="none"/>
        <c:minorTickMark val="none"/>
        <c:tickLblPos val="none"/>
        <c:crossAx val="334799032"/>
        <c:crosses val="autoZero"/>
        <c:auto val="1"/>
        <c:lblOffset val="100"/>
        <c:baseTimeUnit val="years"/>
      </c:dateAx>
      <c:valAx>
        <c:axId val="33479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D-4750-A59D-87B609DE7707}"/>
            </c:ext>
          </c:extLst>
        </c:ser>
        <c:dLbls>
          <c:showLegendKey val="0"/>
          <c:showVal val="0"/>
          <c:showCatName val="0"/>
          <c:showSerName val="0"/>
          <c:showPercent val="0"/>
          <c:showBubbleSize val="0"/>
        </c:dLbls>
        <c:gapWidth val="150"/>
        <c:axId val="334799424"/>
        <c:axId val="3347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D-4750-A59D-87B609DE7707}"/>
            </c:ext>
          </c:extLst>
        </c:ser>
        <c:dLbls>
          <c:showLegendKey val="0"/>
          <c:showVal val="0"/>
          <c:showCatName val="0"/>
          <c:showSerName val="0"/>
          <c:showPercent val="0"/>
          <c:showBubbleSize val="0"/>
        </c:dLbls>
        <c:marker val="1"/>
        <c:smooth val="0"/>
        <c:axId val="334799424"/>
        <c:axId val="334797856"/>
      </c:lineChart>
      <c:dateAx>
        <c:axId val="334799424"/>
        <c:scaling>
          <c:orientation val="minMax"/>
        </c:scaling>
        <c:delete val="1"/>
        <c:axPos val="b"/>
        <c:numFmt formatCode="&quot;H&quot;yy" sourceLinked="1"/>
        <c:majorTickMark val="none"/>
        <c:minorTickMark val="none"/>
        <c:tickLblPos val="none"/>
        <c:crossAx val="334797856"/>
        <c:crosses val="autoZero"/>
        <c:auto val="1"/>
        <c:lblOffset val="100"/>
        <c:baseTimeUnit val="years"/>
      </c:dateAx>
      <c:valAx>
        <c:axId val="3347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26-47EA-BF6A-26AFE71A506E}"/>
            </c:ext>
          </c:extLst>
        </c:ser>
        <c:dLbls>
          <c:showLegendKey val="0"/>
          <c:showVal val="0"/>
          <c:showCatName val="0"/>
          <c:showSerName val="0"/>
          <c:showPercent val="0"/>
          <c:showBubbleSize val="0"/>
        </c:dLbls>
        <c:gapWidth val="150"/>
        <c:axId val="334797072"/>
        <c:axId val="33479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6-47EA-BF6A-26AFE71A506E}"/>
            </c:ext>
          </c:extLst>
        </c:ser>
        <c:dLbls>
          <c:showLegendKey val="0"/>
          <c:showVal val="0"/>
          <c:showCatName val="0"/>
          <c:showSerName val="0"/>
          <c:showPercent val="0"/>
          <c:showBubbleSize val="0"/>
        </c:dLbls>
        <c:marker val="1"/>
        <c:smooth val="0"/>
        <c:axId val="334797072"/>
        <c:axId val="334797464"/>
      </c:lineChart>
      <c:dateAx>
        <c:axId val="334797072"/>
        <c:scaling>
          <c:orientation val="minMax"/>
        </c:scaling>
        <c:delete val="1"/>
        <c:axPos val="b"/>
        <c:numFmt formatCode="&quot;H&quot;yy" sourceLinked="1"/>
        <c:majorTickMark val="none"/>
        <c:minorTickMark val="none"/>
        <c:tickLblPos val="none"/>
        <c:crossAx val="334797464"/>
        <c:crosses val="autoZero"/>
        <c:auto val="1"/>
        <c:lblOffset val="100"/>
        <c:baseTimeUnit val="years"/>
      </c:dateAx>
      <c:valAx>
        <c:axId val="3347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9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B0-4707-8D7E-2664E3FAEF32}"/>
            </c:ext>
          </c:extLst>
        </c:ser>
        <c:dLbls>
          <c:showLegendKey val="0"/>
          <c:showVal val="0"/>
          <c:showCatName val="0"/>
          <c:showSerName val="0"/>
          <c:showPercent val="0"/>
          <c:showBubbleSize val="0"/>
        </c:dLbls>
        <c:gapWidth val="150"/>
        <c:axId val="334991904"/>
        <c:axId val="33499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B0-4707-8D7E-2664E3FAEF32}"/>
            </c:ext>
          </c:extLst>
        </c:ser>
        <c:dLbls>
          <c:showLegendKey val="0"/>
          <c:showVal val="0"/>
          <c:showCatName val="0"/>
          <c:showSerName val="0"/>
          <c:showPercent val="0"/>
          <c:showBubbleSize val="0"/>
        </c:dLbls>
        <c:marker val="1"/>
        <c:smooth val="0"/>
        <c:axId val="334991904"/>
        <c:axId val="334992296"/>
      </c:lineChart>
      <c:dateAx>
        <c:axId val="334991904"/>
        <c:scaling>
          <c:orientation val="minMax"/>
        </c:scaling>
        <c:delete val="1"/>
        <c:axPos val="b"/>
        <c:numFmt formatCode="&quot;H&quot;yy" sourceLinked="1"/>
        <c:majorTickMark val="none"/>
        <c:minorTickMark val="none"/>
        <c:tickLblPos val="none"/>
        <c:crossAx val="334992296"/>
        <c:crosses val="autoZero"/>
        <c:auto val="1"/>
        <c:lblOffset val="100"/>
        <c:baseTimeUnit val="years"/>
      </c:dateAx>
      <c:valAx>
        <c:axId val="33499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E-4C5E-AFF1-92A07FE0ACF4}"/>
            </c:ext>
          </c:extLst>
        </c:ser>
        <c:dLbls>
          <c:showLegendKey val="0"/>
          <c:showVal val="0"/>
          <c:showCatName val="0"/>
          <c:showSerName val="0"/>
          <c:showPercent val="0"/>
          <c:showBubbleSize val="0"/>
        </c:dLbls>
        <c:gapWidth val="150"/>
        <c:axId val="334991120"/>
        <c:axId val="33499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E-4C5E-AFF1-92A07FE0ACF4}"/>
            </c:ext>
          </c:extLst>
        </c:ser>
        <c:dLbls>
          <c:showLegendKey val="0"/>
          <c:showVal val="0"/>
          <c:showCatName val="0"/>
          <c:showSerName val="0"/>
          <c:showPercent val="0"/>
          <c:showBubbleSize val="0"/>
        </c:dLbls>
        <c:marker val="1"/>
        <c:smooth val="0"/>
        <c:axId val="334991120"/>
        <c:axId val="334993864"/>
      </c:lineChart>
      <c:dateAx>
        <c:axId val="334991120"/>
        <c:scaling>
          <c:orientation val="minMax"/>
        </c:scaling>
        <c:delete val="1"/>
        <c:axPos val="b"/>
        <c:numFmt formatCode="&quot;H&quot;yy" sourceLinked="1"/>
        <c:majorTickMark val="none"/>
        <c:minorTickMark val="none"/>
        <c:tickLblPos val="none"/>
        <c:crossAx val="334993864"/>
        <c:crosses val="autoZero"/>
        <c:auto val="1"/>
        <c:lblOffset val="100"/>
        <c:baseTimeUnit val="years"/>
      </c:dateAx>
      <c:valAx>
        <c:axId val="33499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2267.2600000000002</c:v>
                </c:pt>
                <c:pt idx="1">
                  <c:v>0</c:v>
                </c:pt>
                <c:pt idx="2">
                  <c:v>0</c:v>
                </c:pt>
                <c:pt idx="3">
                  <c:v>0</c:v>
                </c:pt>
                <c:pt idx="4">
                  <c:v>0</c:v>
                </c:pt>
              </c:numCache>
            </c:numRef>
          </c:val>
          <c:extLst>
            <c:ext xmlns:c16="http://schemas.microsoft.com/office/drawing/2014/chart" uri="{C3380CC4-5D6E-409C-BE32-E72D297353CC}">
              <c16:uniqueId val="{00000000-857F-438D-809A-A37B25C08654}"/>
            </c:ext>
          </c:extLst>
        </c:ser>
        <c:dLbls>
          <c:showLegendKey val="0"/>
          <c:showVal val="0"/>
          <c:showCatName val="0"/>
          <c:showSerName val="0"/>
          <c:showPercent val="0"/>
          <c:showBubbleSize val="0"/>
        </c:dLbls>
        <c:gapWidth val="150"/>
        <c:axId val="334987984"/>
        <c:axId val="33498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57F-438D-809A-A37B25C08654}"/>
            </c:ext>
          </c:extLst>
        </c:ser>
        <c:dLbls>
          <c:showLegendKey val="0"/>
          <c:showVal val="0"/>
          <c:showCatName val="0"/>
          <c:showSerName val="0"/>
          <c:showPercent val="0"/>
          <c:showBubbleSize val="0"/>
        </c:dLbls>
        <c:marker val="1"/>
        <c:smooth val="0"/>
        <c:axId val="334987984"/>
        <c:axId val="334989944"/>
      </c:lineChart>
      <c:dateAx>
        <c:axId val="334987984"/>
        <c:scaling>
          <c:orientation val="minMax"/>
        </c:scaling>
        <c:delete val="1"/>
        <c:axPos val="b"/>
        <c:numFmt formatCode="&quot;H&quot;yy" sourceLinked="1"/>
        <c:majorTickMark val="none"/>
        <c:minorTickMark val="none"/>
        <c:tickLblPos val="none"/>
        <c:crossAx val="334989944"/>
        <c:crosses val="autoZero"/>
        <c:auto val="1"/>
        <c:lblOffset val="100"/>
        <c:baseTimeUnit val="years"/>
      </c:dateAx>
      <c:valAx>
        <c:axId val="3349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21.94</c:v>
                </c:pt>
                <c:pt idx="1">
                  <c:v>43.25</c:v>
                </c:pt>
                <c:pt idx="2">
                  <c:v>33.700000000000003</c:v>
                </c:pt>
                <c:pt idx="3">
                  <c:v>31.52</c:v>
                </c:pt>
                <c:pt idx="4">
                  <c:v>33.79</c:v>
                </c:pt>
              </c:numCache>
            </c:numRef>
          </c:val>
          <c:extLst>
            <c:ext xmlns:c16="http://schemas.microsoft.com/office/drawing/2014/chart" uri="{C3380CC4-5D6E-409C-BE32-E72D297353CC}">
              <c16:uniqueId val="{00000000-DD78-4A3E-8E5D-E3182C2E1426}"/>
            </c:ext>
          </c:extLst>
        </c:ser>
        <c:dLbls>
          <c:showLegendKey val="0"/>
          <c:showVal val="0"/>
          <c:showCatName val="0"/>
          <c:showSerName val="0"/>
          <c:showPercent val="0"/>
          <c:showBubbleSize val="0"/>
        </c:dLbls>
        <c:gapWidth val="150"/>
        <c:axId val="334988376"/>
        <c:axId val="33499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D78-4A3E-8E5D-E3182C2E1426}"/>
            </c:ext>
          </c:extLst>
        </c:ser>
        <c:dLbls>
          <c:showLegendKey val="0"/>
          <c:showVal val="0"/>
          <c:showCatName val="0"/>
          <c:showSerName val="0"/>
          <c:showPercent val="0"/>
          <c:showBubbleSize val="0"/>
        </c:dLbls>
        <c:marker val="1"/>
        <c:smooth val="0"/>
        <c:axId val="334988376"/>
        <c:axId val="334990728"/>
      </c:lineChart>
      <c:dateAx>
        <c:axId val="334988376"/>
        <c:scaling>
          <c:orientation val="minMax"/>
        </c:scaling>
        <c:delete val="1"/>
        <c:axPos val="b"/>
        <c:numFmt formatCode="&quot;H&quot;yy" sourceLinked="1"/>
        <c:majorTickMark val="none"/>
        <c:minorTickMark val="none"/>
        <c:tickLblPos val="none"/>
        <c:crossAx val="334990728"/>
        <c:crosses val="autoZero"/>
        <c:auto val="1"/>
        <c:lblOffset val="100"/>
        <c:baseTimeUnit val="years"/>
      </c:dateAx>
      <c:valAx>
        <c:axId val="33499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821.39</c:v>
                </c:pt>
                <c:pt idx="1">
                  <c:v>418.7</c:v>
                </c:pt>
                <c:pt idx="2">
                  <c:v>496.45</c:v>
                </c:pt>
                <c:pt idx="3">
                  <c:v>503.76</c:v>
                </c:pt>
                <c:pt idx="4">
                  <c:v>459.5</c:v>
                </c:pt>
              </c:numCache>
            </c:numRef>
          </c:val>
          <c:extLst>
            <c:ext xmlns:c16="http://schemas.microsoft.com/office/drawing/2014/chart" uri="{C3380CC4-5D6E-409C-BE32-E72D297353CC}">
              <c16:uniqueId val="{00000000-BC66-4BB3-828B-7AFB2B996419}"/>
            </c:ext>
          </c:extLst>
        </c:ser>
        <c:dLbls>
          <c:showLegendKey val="0"/>
          <c:showVal val="0"/>
          <c:showCatName val="0"/>
          <c:showSerName val="0"/>
          <c:showPercent val="0"/>
          <c:showBubbleSize val="0"/>
        </c:dLbls>
        <c:gapWidth val="150"/>
        <c:axId val="334989160"/>
        <c:axId val="33498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C66-4BB3-828B-7AFB2B996419}"/>
            </c:ext>
          </c:extLst>
        </c:ser>
        <c:dLbls>
          <c:showLegendKey val="0"/>
          <c:showVal val="0"/>
          <c:showCatName val="0"/>
          <c:showSerName val="0"/>
          <c:showPercent val="0"/>
          <c:showBubbleSize val="0"/>
        </c:dLbls>
        <c:marker val="1"/>
        <c:smooth val="0"/>
        <c:axId val="334989160"/>
        <c:axId val="334989552"/>
      </c:lineChart>
      <c:dateAx>
        <c:axId val="334989160"/>
        <c:scaling>
          <c:orientation val="minMax"/>
        </c:scaling>
        <c:delete val="1"/>
        <c:axPos val="b"/>
        <c:numFmt formatCode="&quot;H&quot;yy" sourceLinked="1"/>
        <c:majorTickMark val="none"/>
        <c:minorTickMark val="none"/>
        <c:tickLblPos val="none"/>
        <c:crossAx val="334989552"/>
        <c:crosses val="autoZero"/>
        <c:auto val="1"/>
        <c:lblOffset val="100"/>
        <c:baseTimeUnit val="years"/>
      </c:dateAx>
      <c:valAx>
        <c:axId val="33498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平内町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10639</v>
      </c>
      <c r="AM8" s="69"/>
      <c r="AN8" s="69"/>
      <c r="AO8" s="69"/>
      <c r="AP8" s="69"/>
      <c r="AQ8" s="69"/>
      <c r="AR8" s="69"/>
      <c r="AS8" s="69"/>
      <c r="AT8" s="68">
        <f>データ!T6</f>
        <v>217.09</v>
      </c>
      <c r="AU8" s="68"/>
      <c r="AV8" s="68"/>
      <c r="AW8" s="68"/>
      <c r="AX8" s="68"/>
      <c r="AY8" s="68"/>
      <c r="AZ8" s="68"/>
      <c r="BA8" s="68"/>
      <c r="BB8" s="68">
        <f>データ!U6</f>
        <v>49.01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14.15</v>
      </c>
      <c r="Q10" s="68"/>
      <c r="R10" s="68"/>
      <c r="S10" s="68"/>
      <c r="T10" s="68"/>
      <c r="U10" s="68"/>
      <c r="V10" s="68"/>
      <c r="W10" s="68">
        <f>データ!Q6</f>
        <v>100</v>
      </c>
      <c r="X10" s="68"/>
      <c r="Y10" s="68"/>
      <c r="Z10" s="68"/>
      <c r="AA10" s="68"/>
      <c r="AB10" s="68"/>
      <c r="AC10" s="68"/>
      <c r="AD10" s="69">
        <f>データ!R6</f>
        <v>2980</v>
      </c>
      <c r="AE10" s="69"/>
      <c r="AF10" s="69"/>
      <c r="AG10" s="69"/>
      <c r="AH10" s="69"/>
      <c r="AI10" s="69"/>
      <c r="AJ10" s="69"/>
      <c r="AK10" s="2"/>
      <c r="AL10" s="69">
        <f>データ!V6</f>
        <v>1496</v>
      </c>
      <c r="AM10" s="69"/>
      <c r="AN10" s="69"/>
      <c r="AO10" s="69"/>
      <c r="AP10" s="69"/>
      <c r="AQ10" s="69"/>
      <c r="AR10" s="69"/>
      <c r="AS10" s="69"/>
      <c r="AT10" s="68">
        <f>データ!W6</f>
        <v>1.57</v>
      </c>
      <c r="AU10" s="68"/>
      <c r="AV10" s="68"/>
      <c r="AW10" s="68"/>
      <c r="AX10" s="68"/>
      <c r="AY10" s="68"/>
      <c r="AZ10" s="68"/>
      <c r="BA10" s="68"/>
      <c r="BB10" s="68">
        <f>データ!X6</f>
        <v>952.87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XrtKedW20tjq0bs01QJKX4TeFNQ5GBtnp8Q9pjeWzJrRpHnwApdhhLPfA6r6ddFg0R1kNZXRiKiHYeIwn2kzZw==" saltValue="LUz1LOlYGrKWcv3YWcs4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23019</v>
      </c>
      <c r="D6" s="33">
        <f t="shared" si="3"/>
        <v>47</v>
      </c>
      <c r="E6" s="33">
        <f t="shared" si="3"/>
        <v>17</v>
      </c>
      <c r="F6" s="33">
        <f t="shared" si="3"/>
        <v>5</v>
      </c>
      <c r="G6" s="33">
        <f t="shared" si="3"/>
        <v>0</v>
      </c>
      <c r="H6" s="33" t="str">
        <f t="shared" si="3"/>
        <v>青森県　平内町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14.15</v>
      </c>
      <c r="Q6" s="34">
        <f t="shared" si="3"/>
        <v>100</v>
      </c>
      <c r="R6" s="34">
        <f t="shared" si="3"/>
        <v>2980</v>
      </c>
      <c r="S6" s="34">
        <f t="shared" si="3"/>
        <v>10639</v>
      </c>
      <c r="T6" s="34">
        <f t="shared" si="3"/>
        <v>217.09</v>
      </c>
      <c r="U6" s="34">
        <f t="shared" si="3"/>
        <v>49.01</v>
      </c>
      <c r="V6" s="34">
        <f t="shared" si="3"/>
        <v>1496</v>
      </c>
      <c r="W6" s="34">
        <f t="shared" si="3"/>
        <v>1.57</v>
      </c>
      <c r="X6" s="34">
        <f t="shared" si="3"/>
        <v>952.87</v>
      </c>
      <c r="Y6" s="35">
        <f>IF(Y7="",NA(),Y7)</f>
        <v>39.06</v>
      </c>
      <c r="Z6" s="35">
        <f t="shared" ref="Z6:AH6" si="4">IF(Z7="",NA(),Z7)</f>
        <v>39.24</v>
      </c>
      <c r="AA6" s="35">
        <f t="shared" si="4"/>
        <v>63.92</v>
      </c>
      <c r="AB6" s="35">
        <f t="shared" si="4"/>
        <v>62.92</v>
      </c>
      <c r="AC6" s="35">
        <f t="shared" si="4"/>
        <v>73.77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2267.2600000000002</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21.94</v>
      </c>
      <c r="BR6" s="35">
        <f t="shared" ref="BR6:BZ6" si="8">IF(BR7="",NA(),BR7)</f>
        <v>43.25</v>
      </c>
      <c r="BS6" s="35">
        <f t="shared" si="8"/>
        <v>33.700000000000003</v>
      </c>
      <c r="BT6" s="35">
        <f t="shared" si="8"/>
        <v>31.52</v>
      </c>
      <c r="BU6" s="35">
        <f t="shared" si="8"/>
        <v>33.79</v>
      </c>
      <c r="BV6" s="35">
        <f t="shared" si="8"/>
        <v>55.32</v>
      </c>
      <c r="BW6" s="35">
        <f t="shared" si="8"/>
        <v>59.8</v>
      </c>
      <c r="BX6" s="35">
        <f t="shared" si="8"/>
        <v>57.77</v>
      </c>
      <c r="BY6" s="35">
        <f t="shared" si="8"/>
        <v>57.31</v>
      </c>
      <c r="BZ6" s="35">
        <f t="shared" si="8"/>
        <v>57.08</v>
      </c>
      <c r="CA6" s="34" t="str">
        <f>IF(CA7="","",IF(CA7="-","【-】","【"&amp;SUBSTITUTE(TEXT(CA7,"#,##0.00"),"-","△")&amp;"】"))</f>
        <v>【60.94】</v>
      </c>
      <c r="CB6" s="35">
        <f>IF(CB7="",NA(),CB7)</f>
        <v>821.39</v>
      </c>
      <c r="CC6" s="35">
        <f t="shared" ref="CC6:CK6" si="9">IF(CC7="",NA(),CC7)</f>
        <v>418.7</v>
      </c>
      <c r="CD6" s="35">
        <f t="shared" si="9"/>
        <v>496.45</v>
      </c>
      <c r="CE6" s="35">
        <f t="shared" si="9"/>
        <v>503.76</v>
      </c>
      <c r="CF6" s="35">
        <f t="shared" si="9"/>
        <v>459.5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37.700000000000003</v>
      </c>
      <c r="CN6" s="35">
        <f t="shared" ref="CN6:CV6" si="10">IF(CN7="",NA(),CN7)</f>
        <v>33.56</v>
      </c>
      <c r="CO6" s="35">
        <f t="shared" si="10"/>
        <v>35.75</v>
      </c>
      <c r="CP6" s="35">
        <f t="shared" si="10"/>
        <v>37.130000000000003</v>
      </c>
      <c r="CQ6" s="35">
        <f t="shared" si="10"/>
        <v>35.520000000000003</v>
      </c>
      <c r="CR6" s="35">
        <f t="shared" si="10"/>
        <v>60.65</v>
      </c>
      <c r="CS6" s="35">
        <f t="shared" si="10"/>
        <v>51.75</v>
      </c>
      <c r="CT6" s="35">
        <f t="shared" si="10"/>
        <v>50.68</v>
      </c>
      <c r="CU6" s="35">
        <f t="shared" si="10"/>
        <v>50.14</v>
      </c>
      <c r="CV6" s="35">
        <f t="shared" si="10"/>
        <v>54.83</v>
      </c>
      <c r="CW6" s="34" t="str">
        <f>IF(CW7="","",IF(CW7="-","【-】","【"&amp;SUBSTITUTE(TEXT(CW7,"#,##0.00"),"-","△")&amp;"】"))</f>
        <v>【54.84】</v>
      </c>
      <c r="CX6" s="35">
        <f>IF(CX7="",NA(),CX7)</f>
        <v>85.9</v>
      </c>
      <c r="CY6" s="35">
        <f t="shared" ref="CY6:DG6" si="11">IF(CY7="",NA(),CY7)</f>
        <v>86.42</v>
      </c>
      <c r="CZ6" s="35">
        <f t="shared" si="11"/>
        <v>86.96</v>
      </c>
      <c r="DA6" s="35">
        <f t="shared" si="11"/>
        <v>88.07</v>
      </c>
      <c r="DB6" s="35">
        <f t="shared" si="11"/>
        <v>89.91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v>
      </c>
      <c r="EH6" s="34">
        <f t="shared" si="14"/>
        <v>0</v>
      </c>
      <c r="EI6" s="35">
        <f t="shared" si="14"/>
        <v>0.1</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23019</v>
      </c>
      <c r="D7" s="37">
        <v>47</v>
      </c>
      <c r="E7" s="37">
        <v>17</v>
      </c>
      <c r="F7" s="37">
        <v>5</v>
      </c>
      <c r="G7" s="37">
        <v>0</v>
      </c>
      <c r="H7" s="37" t="s">
        <v>99</v>
      </c>
      <c r="I7" s="37" t="s">
        <v>100</v>
      </c>
      <c r="J7" s="37" t="s">
        <v>101</v>
      </c>
      <c r="K7" s="37" t="s">
        <v>102</v>
      </c>
      <c r="L7" s="37" t="s">
        <v>103</v>
      </c>
      <c r="M7" s="37" t="s">
        <v>104</v>
      </c>
      <c r="N7" s="38" t="s">
        <v>105</v>
      </c>
      <c r="O7" s="38" t="s">
        <v>106</v>
      </c>
      <c r="P7" s="38">
        <v>14.15</v>
      </c>
      <c r="Q7" s="38">
        <v>100</v>
      </c>
      <c r="R7" s="38">
        <v>2980</v>
      </c>
      <c r="S7" s="38">
        <v>10639</v>
      </c>
      <c r="T7" s="38">
        <v>217.09</v>
      </c>
      <c r="U7" s="38">
        <v>49.01</v>
      </c>
      <c r="V7" s="38">
        <v>1496</v>
      </c>
      <c r="W7" s="38">
        <v>1.57</v>
      </c>
      <c r="X7" s="38">
        <v>952.87</v>
      </c>
      <c r="Y7" s="38">
        <v>39.06</v>
      </c>
      <c r="Z7" s="38">
        <v>39.24</v>
      </c>
      <c r="AA7" s="38">
        <v>63.92</v>
      </c>
      <c r="AB7" s="38">
        <v>62.92</v>
      </c>
      <c r="AC7" s="38">
        <v>73.77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2267.2600000000002</v>
      </c>
      <c r="BG7" s="38">
        <v>0</v>
      </c>
      <c r="BH7" s="38">
        <v>0</v>
      </c>
      <c r="BI7" s="38">
        <v>0</v>
      </c>
      <c r="BJ7" s="38">
        <v>0</v>
      </c>
      <c r="BK7" s="38">
        <v>974.93</v>
      </c>
      <c r="BL7" s="38">
        <v>855.8</v>
      </c>
      <c r="BM7" s="38">
        <v>789.46</v>
      </c>
      <c r="BN7" s="38">
        <v>826.83</v>
      </c>
      <c r="BO7" s="38">
        <v>867.83</v>
      </c>
      <c r="BP7" s="38">
        <v>832.52</v>
      </c>
      <c r="BQ7" s="38">
        <v>21.94</v>
      </c>
      <c r="BR7" s="38">
        <v>43.25</v>
      </c>
      <c r="BS7" s="38">
        <v>33.700000000000003</v>
      </c>
      <c r="BT7" s="38">
        <v>31.52</v>
      </c>
      <c r="BU7" s="38">
        <v>33.79</v>
      </c>
      <c r="BV7" s="38">
        <v>55.32</v>
      </c>
      <c r="BW7" s="38">
        <v>59.8</v>
      </c>
      <c r="BX7" s="38">
        <v>57.77</v>
      </c>
      <c r="BY7" s="38">
        <v>57.31</v>
      </c>
      <c r="BZ7" s="38">
        <v>57.08</v>
      </c>
      <c r="CA7" s="38">
        <v>60.94</v>
      </c>
      <c r="CB7" s="38">
        <v>821.39</v>
      </c>
      <c r="CC7" s="38">
        <v>418.7</v>
      </c>
      <c r="CD7" s="38">
        <v>496.45</v>
      </c>
      <c r="CE7" s="38">
        <v>503.76</v>
      </c>
      <c r="CF7" s="38">
        <v>459.5</v>
      </c>
      <c r="CG7" s="38">
        <v>283.17</v>
      </c>
      <c r="CH7" s="38">
        <v>263.76</v>
      </c>
      <c r="CI7" s="38">
        <v>274.35000000000002</v>
      </c>
      <c r="CJ7" s="38">
        <v>273.52</v>
      </c>
      <c r="CK7" s="38">
        <v>274.99</v>
      </c>
      <c r="CL7" s="38">
        <v>253.04</v>
      </c>
      <c r="CM7" s="38">
        <v>37.700000000000003</v>
      </c>
      <c r="CN7" s="38">
        <v>33.56</v>
      </c>
      <c r="CO7" s="38">
        <v>35.75</v>
      </c>
      <c r="CP7" s="38">
        <v>37.130000000000003</v>
      </c>
      <c r="CQ7" s="38">
        <v>35.520000000000003</v>
      </c>
      <c r="CR7" s="38">
        <v>60.65</v>
      </c>
      <c r="CS7" s="38">
        <v>51.75</v>
      </c>
      <c r="CT7" s="38">
        <v>50.68</v>
      </c>
      <c r="CU7" s="38">
        <v>50.14</v>
      </c>
      <c r="CV7" s="38">
        <v>54.83</v>
      </c>
      <c r="CW7" s="38">
        <v>54.84</v>
      </c>
      <c r="CX7" s="38">
        <v>85.9</v>
      </c>
      <c r="CY7" s="38">
        <v>86.42</v>
      </c>
      <c r="CZ7" s="38">
        <v>86.96</v>
      </c>
      <c r="DA7" s="38">
        <v>88.07</v>
      </c>
      <c r="DB7" s="38">
        <v>89.91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v>
      </c>
      <c r="EH7" s="38">
        <v>0</v>
      </c>
      <c r="EI7" s="38">
        <v>0.1</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二唐　正文</cp:lastModifiedBy>
  <dcterms:created xsi:type="dcterms:W3CDTF">2021-12-03T07:54:15Z</dcterms:created>
  <dcterms:modified xsi:type="dcterms:W3CDTF">2022-02-15T04:38:02Z</dcterms:modified>
  <cp:category/>
</cp:coreProperties>
</file>