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5ms0lOpcQc+WQ6axOlsHsTyu/6YkgO/tPECLM/OBxMfgYAMcdr2oz+RFYblaxdcejUeiKgvn7DZLhmqqvnRdA==" workbookSaltValue="mJ4b185RxZwNsCiB9YVanw==" workbookSpinCount="100000"/>
  <bookViews>
    <workbookView xWindow="0" yWindow="0"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<sst xmlns:r="http://schemas.openxmlformats.org/officeDocument/2006/relationships" xmlns="http://schemas.openxmlformats.org/spreadsheetml/2006/main" count="116" uniqueCount="116">
  <si>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</si>
  <si>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</si>
  <si>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</si>
  <si>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</si>
  <si>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</si>
  <si>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</si>
  <si>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</si>
  <si>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</si>
  <si>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</si>
  <si>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</si>
  <si>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</si>
  <si>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</si>
  <si>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</si>
  <si>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</si>
  <si>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</si>
  <si>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</si>
  <si>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</si>
  <si>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</si>
  <si>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</si>
  <si>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</si>
  <si>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</si>
  <si>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</si>
  <si>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漁業集落排水</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</si>
  <si>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</si>
  <si>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</si>
  <si>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</si>
  <si>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</si>
  <si>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</si>
  <si>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</si>
  <si>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</si>
  <si>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</si>
  <si>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</si>
  <si>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</si>
  <si>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</si>
  <si>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</si>
  <si>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</si>
  <si>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</si>
  <si>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</si>
  <si>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</si>
  <si>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</si>
  <si>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</si>
  <si>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</si>
  <si>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</si>
  <si>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</si>
  <si>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</si>
  <si>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</si>
  <si>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</si>
  <si>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</si>
  <si>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</si>
  <si>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</si>
  <si>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</si>
  <si>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</si>
  <si>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</si>
  <si>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</si>
  <si>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</si>
  <si>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</si>
  <si>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年度</t>
    <rPh sb="0" eb="2">
      <t>ネンド</t>
    </rPh>
    <phoneticPr fontId="1"/>
  </si>
  <si>
    <t>←年数補正</t>
    <rPh sb="1" eb="3">
      <t>ネンスウ</t>
    </rPh>
    <rPh sb="3" eb="5">
      <t>ホセイ</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</si>
  <si>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</si>
  <si>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</si>
  <si>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</si>
  <si>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</si>
  <si>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</si>
  <si>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</si>
  <si>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</si>
  <si>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</si>
  <si>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</si>
  <si>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</si>
  <si>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</si>
  <si>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H2</t>
  </si>
  <si>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</si>
  <si>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</si>
  <si>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</si>
  <si>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</si>
  <si>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</si>
  <si>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</si>
  <si>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</si>
  <si>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</si>
  <si>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</si>
  <si>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</si>
  <si>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</si>
  <si>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</si>
  <si>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</si>
  <si>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</si>
  <si>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</si>
  <si>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</si>
  <si>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</si>
  <si>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</si>
  <si>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</si>
  <si>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</si>
  <si>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</si>
  <si>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</si>
  <si>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</si>
  <si>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</si>
  <si>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</si>
  <si>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</si>
  <si>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</si>
  <si>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</si>
  <si>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</si>
  <si>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</si>
  <si>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青森県　平内町</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</si>
  <si>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</si>
  <si>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</si>
  <si>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</si>
  <si>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</si>
  <si>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</si>
  <si>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</si>
  <si>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</si>
  <si>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</si>
  <si>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</si>
  <si>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今後は水洗化率を上げることと、維持管理費の節減が経費回収率、収益的収支比率等の改善に繋がる。これまでの取り組みをより強化していくことが必要である。管路・施設の老朽化により更新費用が必要となる前に、収益的収支比率を100％以上にし更新費用を蓄えておける状態にすることが望ましい。</t>
  </si>
  <si>
    <t>←日数補正</t>
    <rPh sb="1" eb="3">
      <t>ニッスウ</t>
    </rPh>
    <rPh sb="3" eb="5">
      <t>ホセイ</t>
    </rPh>
    <phoneticPr fontId="1"/>
  </si>
  <si>
    <t>"H"yy</t>
  </si>
  <si>
    <t>←書式設定</t>
    <rPh sb="1" eb="3">
      <t>ショシキ</t>
    </rPh>
    <rPh sb="3" eb="5">
      <t>セッテイ</t>
    </rPh>
    <phoneticPr fontId="1"/>
  </si>
  <si>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しかし、今後は管渠・施設の老朽化は避けられない問題である。漁業集落排水施設機能保全計画を元に効率的な管渠・施設の維持管理を行っていく。</t>
    <rPh sb="155" eb="156">
      <t>モト</t>
    </rPh>
    <phoneticPr fontId="1"/>
  </si>
  <si>
    <r>
      <t>　収益的収支比率は</t>
    </r>
    <r>
      <rPr>
        <b/>
        <sz val="11"/>
        <color rgb="FFFF0000"/>
        <rFont val="ＭＳ ゴシック"/>
      </rPr>
      <t>、</t>
    </r>
    <r>
      <rPr>
        <sz val="11"/>
        <color theme="1"/>
        <rFont val="ＭＳ ゴシック"/>
      </rPr>
      <t>繰入金の増加に伴い昨年に比べ増加したが</t>
    </r>
    <r>
      <rPr>
        <b/>
        <sz val="11"/>
        <color rgb="FFFF0000"/>
        <rFont val="ＭＳ ゴシック"/>
      </rPr>
      <t>、</t>
    </r>
    <r>
      <rPr>
        <sz val="11"/>
        <color theme="1"/>
        <rFont val="ＭＳ ゴシック"/>
      </rPr>
      <t>昨年度同様100%を超えてはおらず赤字会計となっている。低い理由としては、下水道への加入率が低いことによる収入不足が挙げられる。
　経費回収率に関しては昨年に比べ低下し、類似団体と比較しても低い結果となった。理由としては上記と同様であると考えている。
　汚水処理原価については昨年に比べわずかに増加し、類似団体値とほぼ等しい状況となっている。より一層の維持管理費節減に努め経営改善に繋げたい。
　今後、料金収入を増加させるため未加入者を取り込んでいくことができれば、施設利用率、水洗化率向上につながり料金収入の上昇が期待できる。また、総費用を節減することで経費回収率の改善につながる。
　料金改定については消費税増税もあり、利用者の負担も考えると近いうちに改定する予定はないが、経営状況が好転しない場合は検討していく。</t>
    </r>
    <rPh sb="14" eb="16">
      <t>ゾウカ</t>
    </rPh>
    <rPh sb="24" eb="26">
      <t>ゾウカ</t>
    </rPh>
    <rPh sb="111" eb="113">
      <t>テイカ</t>
    </rPh>
    <rPh sb="149" eb="150">
      <t>カンガ</t>
    </rPh>
    <rPh sb="177" eb="179">
      <t>ゾウカ</t>
    </rPh>
    <rPh sb="185" eb="186">
      <t>チ</t>
    </rPh>
    <rPh sb="189" eb="190">
      <t>ヒト</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</si>
</sst>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0.18</c:v>
                </c:pt>
                <c:pt idx="1">
                  <c:v>1.e-002</c:v>
                </c:pt>
                <c:pt idx="2">
                  <c:v>9.e-002</c:v>
                </c:pt>
                <c:pt idx="3">
                  <c:v>2.e-002</c:v>
                </c:pt>
                <c:pt idx="4">
                  <c:v>1.e-002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22.7</c:v>
                </c:pt>
                <c:pt idx="1">
                  <c:v>21.68</c:v>
                </c:pt>
                <c:pt idx="2">
                  <c:v>22.47</c:v>
                </c:pt>
                <c:pt idx="3">
                  <c:v>22.81</c:v>
                </c:pt>
                <c:pt idx="4">
                  <c:v>23.27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35.64</c:v>
                </c:pt>
                <c:pt idx="1">
                  <c:v>33.729999999999997</c:v>
                </c:pt>
                <c:pt idx="2">
                  <c:v>33.21</c:v>
                </c:pt>
                <c:pt idx="3">
                  <c:v>32.229999999999997</c:v>
                </c:pt>
                <c:pt idx="4">
                  <c:v>32.479999999999997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57.48</c:v>
                </c:pt>
                <c:pt idx="1">
                  <c:v>58.71</c:v>
                </c:pt>
                <c:pt idx="2">
                  <c:v>58.83</c:v>
                </c:pt>
                <c:pt idx="3">
                  <c:v>59.13</c:v>
                </c:pt>
                <c:pt idx="4">
                  <c:v>56.35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82.92</c:v>
                </c:pt>
                <c:pt idx="1">
                  <c:v>79.989999999999995</c:v>
                </c:pt>
                <c:pt idx="2">
                  <c:v>79.98</c:v>
                </c:pt>
                <c:pt idx="3">
                  <c:v>80.8</c:v>
                </c:pt>
                <c:pt idx="4">
                  <c:v>79.2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37.07</c:v>
                </c:pt>
                <c:pt idx="1">
                  <c:v>35.51</c:v>
                </c:pt>
                <c:pt idx="2">
                  <c:v>87.8</c:v>
                </c:pt>
                <c:pt idx="3">
                  <c:v>71.36</c:v>
                </c:pt>
                <c:pt idx="4">
                  <c:v>75.849999999999994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7527.52</c:v>
                </c:pt>
                <c:pt idx="1">
                  <c:v>4522.0600000000004</c:v>
                </c:pt>
                <c:pt idx="2">
                  <c:v>2733.46</c:v>
                </c:pt>
                <c:pt idx="3" formatCode="#,##0.00;&quot;△&quot;#,##0.00">
                  <c:v>0</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1029.24</c:v>
                </c:pt>
                <c:pt idx="1">
                  <c:v>1063.93</c:v>
                </c:pt>
                <c:pt idx="2">
                  <c:v>1060.8599999999999</c:v>
                </c:pt>
                <c:pt idx="3">
                  <c:v>1006.65</c:v>
                </c:pt>
                <c:pt idx="4">
                  <c:v>998.42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10.89</c:v>
                </c:pt>
                <c:pt idx="1">
                  <c:v>16.46</c:v>
                </c:pt>
                <c:pt idx="2">
                  <c:v>33.799999999999997</c:v>
                </c:pt>
                <c:pt idx="3">
                  <c:v>38.950000000000003</c:v>
                </c:pt>
                <c:pt idx="4">
                  <c:v>34.92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43.13</c:v>
                </c:pt>
                <c:pt idx="1">
                  <c:v>46.26</c:v>
                </c:pt>
                <c:pt idx="2">
                  <c:v>45.81</c:v>
                </c:pt>
                <c:pt idx="3">
                  <c:v>43.43</c:v>
                </c:pt>
                <c:pt idx="4">
                  <c:v>41.41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1389.38</c:v>
                </c:pt>
                <c:pt idx="1">
                  <c:v>925.58</c:v>
                </c:pt>
                <c:pt idx="2">
                  <c:v>443.62</c:v>
                </c:pt>
                <c:pt idx="3">
                  <c:v>402.8</c:v>
                </c:pt>
                <c:pt idx="4">
                  <c:v>447.92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392.03</c:v>
                </c:pt>
                <c:pt idx="1">
                  <c:v>376.4</c:v>
                </c:pt>
                <c:pt idx="2">
                  <c:v>383.92</c:v>
                </c:pt>
                <c:pt idx="3">
                  <c:v>400.44</c:v>
                </c:pt>
                <c:pt idx="4">
                  <c:v>417.56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【953.26】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【79.94】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【33.67】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【379.91】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zoomScale="85" zoomScaleNormal="85" workbookViewId="0">
      <selection activeCell="CK36" sqref="CH35:CK3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6</v>
      </c>
      <c r="J7" s="5"/>
      <c r="K7" s="5"/>
      <c r="L7" s="5"/>
      <c r="M7" s="5"/>
      <c r="N7" s="5"/>
      <c r="O7" s="5"/>
      <c r="P7" s="5" t="s">
        <v>2</v>
      </c>
      <c r="Q7" s="5"/>
      <c r="R7" s="5"/>
      <c r="S7" s="5"/>
      <c r="T7" s="5"/>
      <c r="U7" s="5"/>
      <c r="V7" s="5"/>
      <c r="W7" s="5" t="s">
        <v>5</v>
      </c>
      <c r="X7" s="5"/>
      <c r="Y7" s="5"/>
      <c r="Z7" s="5"/>
      <c r="AA7" s="5"/>
      <c r="AB7" s="5"/>
      <c r="AC7" s="5"/>
      <c r="AD7" s="5" t="s">
        <v>13</v>
      </c>
      <c r="AE7" s="5"/>
      <c r="AF7" s="5"/>
      <c r="AG7" s="5"/>
      <c r="AH7" s="5"/>
      <c r="AI7" s="5"/>
      <c r="AJ7" s="5"/>
      <c r="AK7" s="3"/>
      <c r="AL7" s="5" t="s">
        <v>14</v>
      </c>
      <c r="AM7" s="5"/>
      <c r="AN7" s="5"/>
      <c r="AO7" s="5"/>
      <c r="AP7" s="5"/>
      <c r="AQ7" s="5"/>
      <c r="AR7" s="5"/>
      <c r="AS7" s="5"/>
      <c r="AT7" s="5" t="s">
        <v>11</v>
      </c>
      <c r="AU7" s="5"/>
      <c r="AV7" s="5"/>
      <c r="AW7" s="5"/>
      <c r="AX7" s="5"/>
      <c r="AY7" s="5"/>
      <c r="AZ7" s="5"/>
      <c r="BA7" s="5"/>
      <c r="BB7" s="5" t="s">
        <v>8</v>
      </c>
      <c r="BC7" s="5"/>
      <c r="BD7" s="5"/>
      <c r="BE7" s="5"/>
      <c r="BF7" s="5"/>
      <c r="BG7" s="5"/>
      <c r="BH7" s="5"/>
      <c r="BI7" s="5"/>
      <c r="BJ7" s="3"/>
      <c r="BK7" s="3"/>
      <c r="BL7" s="27" t="s">
        <v>16</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10874</v>
      </c>
      <c r="AM8" s="22"/>
      <c r="AN8" s="22"/>
      <c r="AO8" s="22"/>
      <c r="AP8" s="22"/>
      <c r="AQ8" s="22"/>
      <c r="AR8" s="22"/>
      <c r="AS8" s="22"/>
      <c r="AT8" s="7">
        <f>データ!T6</f>
        <v>217.09</v>
      </c>
      <c r="AU8" s="7"/>
      <c r="AV8" s="7"/>
      <c r="AW8" s="7"/>
      <c r="AX8" s="7"/>
      <c r="AY8" s="7"/>
      <c r="AZ8" s="7"/>
      <c r="BA8" s="7"/>
      <c r="BB8" s="7">
        <f>データ!U6</f>
        <v>50.09</v>
      </c>
      <c r="BC8" s="7"/>
      <c r="BD8" s="7"/>
      <c r="BE8" s="7"/>
      <c r="BF8" s="7"/>
      <c r="BG8" s="7"/>
      <c r="BH8" s="7"/>
      <c r="BI8" s="7"/>
      <c r="BJ8" s="3"/>
      <c r="BK8" s="3"/>
      <c r="BL8" s="28" t="s">
        <v>17</v>
      </c>
      <c r="BM8" s="38"/>
      <c r="BN8" s="45" t="s">
        <v>18</v>
      </c>
      <c r="BO8" s="48"/>
      <c r="BP8" s="48"/>
      <c r="BQ8" s="48"/>
      <c r="BR8" s="48"/>
      <c r="BS8" s="48"/>
      <c r="BT8" s="48"/>
      <c r="BU8" s="48"/>
      <c r="BV8" s="48"/>
      <c r="BW8" s="48"/>
      <c r="BX8" s="48"/>
      <c r="BY8" s="52"/>
    </row>
    <row r="9" spans="1:78" ht="18.75" customHeight="1">
      <c r="A9" s="2"/>
      <c r="B9" s="5" t="s">
        <v>19</v>
      </c>
      <c r="C9" s="5"/>
      <c r="D9" s="5"/>
      <c r="E9" s="5"/>
      <c r="F9" s="5"/>
      <c r="G9" s="5"/>
      <c r="H9" s="5"/>
      <c r="I9" s="5" t="s">
        <v>21</v>
      </c>
      <c r="J9" s="5"/>
      <c r="K9" s="5"/>
      <c r="L9" s="5"/>
      <c r="M9" s="5"/>
      <c r="N9" s="5"/>
      <c r="O9" s="5"/>
      <c r="P9" s="5" t="s">
        <v>24</v>
      </c>
      <c r="Q9" s="5"/>
      <c r="R9" s="5"/>
      <c r="S9" s="5"/>
      <c r="T9" s="5"/>
      <c r="U9" s="5"/>
      <c r="V9" s="5"/>
      <c r="W9" s="5" t="s">
        <v>25</v>
      </c>
      <c r="X9" s="5"/>
      <c r="Y9" s="5"/>
      <c r="Z9" s="5"/>
      <c r="AA9" s="5"/>
      <c r="AB9" s="5"/>
      <c r="AC9" s="5"/>
      <c r="AD9" s="5" t="s">
        <v>26</v>
      </c>
      <c r="AE9" s="5"/>
      <c r="AF9" s="5"/>
      <c r="AG9" s="5"/>
      <c r="AH9" s="5"/>
      <c r="AI9" s="5"/>
      <c r="AJ9" s="5"/>
      <c r="AK9" s="3"/>
      <c r="AL9" s="5" t="s">
        <v>28</v>
      </c>
      <c r="AM9" s="5"/>
      <c r="AN9" s="5"/>
      <c r="AO9" s="5"/>
      <c r="AP9" s="5"/>
      <c r="AQ9" s="5"/>
      <c r="AR9" s="5"/>
      <c r="AS9" s="5"/>
      <c r="AT9" s="5" t="s">
        <v>34</v>
      </c>
      <c r="AU9" s="5"/>
      <c r="AV9" s="5"/>
      <c r="AW9" s="5"/>
      <c r="AX9" s="5"/>
      <c r="AY9" s="5"/>
      <c r="AZ9" s="5"/>
      <c r="BA9" s="5"/>
      <c r="BB9" s="5" t="s">
        <v>36</v>
      </c>
      <c r="BC9" s="5"/>
      <c r="BD9" s="5"/>
      <c r="BE9" s="5"/>
      <c r="BF9" s="5"/>
      <c r="BG9" s="5"/>
      <c r="BH9" s="5"/>
      <c r="BI9" s="5"/>
      <c r="BJ9" s="3"/>
      <c r="BK9" s="3"/>
      <c r="BL9" s="29" t="s">
        <v>39</v>
      </c>
      <c r="BM9" s="39"/>
      <c r="BN9" s="46" t="s">
        <v>10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17.73</v>
      </c>
      <c r="Q10" s="7"/>
      <c r="R10" s="7"/>
      <c r="S10" s="7"/>
      <c r="T10" s="7"/>
      <c r="U10" s="7"/>
      <c r="V10" s="7"/>
      <c r="W10" s="7">
        <f>データ!Q6</f>
        <v>100</v>
      </c>
      <c r="X10" s="7"/>
      <c r="Y10" s="7"/>
      <c r="Z10" s="7"/>
      <c r="AA10" s="7"/>
      <c r="AB10" s="7"/>
      <c r="AC10" s="7"/>
      <c r="AD10" s="22">
        <f>データ!R6</f>
        <v>2980</v>
      </c>
      <c r="AE10" s="22"/>
      <c r="AF10" s="22"/>
      <c r="AG10" s="22"/>
      <c r="AH10" s="22"/>
      <c r="AI10" s="22"/>
      <c r="AJ10" s="22"/>
      <c r="AK10" s="2"/>
      <c r="AL10" s="22">
        <f>データ!V6</f>
        <v>1913</v>
      </c>
      <c r="AM10" s="22"/>
      <c r="AN10" s="22"/>
      <c r="AO10" s="22"/>
      <c r="AP10" s="22"/>
      <c r="AQ10" s="22"/>
      <c r="AR10" s="22"/>
      <c r="AS10" s="22"/>
      <c r="AT10" s="7">
        <f>データ!W6</f>
        <v>0.86</v>
      </c>
      <c r="AU10" s="7"/>
      <c r="AV10" s="7"/>
      <c r="AW10" s="7"/>
      <c r="AX10" s="7"/>
      <c r="AY10" s="7"/>
      <c r="AZ10" s="7"/>
      <c r="BA10" s="7"/>
      <c r="BB10" s="7">
        <f>データ!X6</f>
        <v>2224.42</v>
      </c>
      <c r="BC10" s="7"/>
      <c r="BD10" s="7"/>
      <c r="BE10" s="7"/>
      <c r="BF10" s="7"/>
      <c r="BG10" s="7"/>
      <c r="BH10" s="7"/>
      <c r="BI10" s="7"/>
      <c r="BJ10" s="2"/>
      <c r="BK10" s="2"/>
      <c r="BL10" s="30" t="s">
        <v>15</v>
      </c>
      <c r="BM10" s="40"/>
      <c r="BN10" s="47" t="s">
        <v>41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23</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31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46</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47</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v>
      </c>
      <c r="C85" s="12"/>
      <c r="D85" s="12"/>
      <c r="E85" s="12" t="s">
        <v>48</v>
      </c>
      <c r="F85" s="12" t="s">
        <v>30</v>
      </c>
      <c r="G85" s="12" t="s">
        <v>50</v>
      </c>
      <c r="H85" s="12" t="s">
        <v>40</v>
      </c>
      <c r="I85" s="12" t="s">
        <v>52</v>
      </c>
      <c r="J85" s="12" t="s">
        <v>27</v>
      </c>
      <c r="K85" s="12" t="s">
        <v>53</v>
      </c>
      <c r="L85" s="12" t="s">
        <v>54</v>
      </c>
      <c r="M85" s="12" t="s">
        <v>55</v>
      </c>
      <c r="N85" s="12" t="s">
        <v>49</v>
      </c>
      <c r="O85" s="12" t="s">
        <v>29</v>
      </c>
    </row>
    <row r="86" spans="1:78" hidden="1">
      <c r="B86" s="12"/>
      <c r="C86" s="12"/>
      <c r="D86" s="12"/>
      <c r="E86" s="12" t="str">
        <f>データ!AI6</f>
        <v/>
      </c>
      <c r="F86" s="12" t="s">
        <v>58</v>
      </c>
      <c r="G86" s="12" t="s">
        <v>58</v>
      </c>
      <c r="H86" s="12" t="str">
        <f>データ!BP6</f>
        <v>【953.26】</v>
      </c>
      <c r="I86" s="12" t="str">
        <f>データ!CA6</f>
        <v>【45.31】</v>
      </c>
      <c r="J86" s="12" t="str">
        <f>データ!CL6</f>
        <v>【379.91】</v>
      </c>
      <c r="K86" s="12" t="str">
        <f>データ!CW6</f>
        <v>【33.67】</v>
      </c>
      <c r="L86" s="12" t="str">
        <f>データ!DH6</f>
        <v>【79.94】</v>
      </c>
      <c r="M86" s="12" t="s">
        <v>58</v>
      </c>
      <c r="N86" s="12" t="s">
        <v>58</v>
      </c>
      <c r="O86" s="12" t="str">
        <f>データ!EO6</f>
        <v>【0.01】</v>
      </c>
    </row>
  </sheetData>
  <sheetProtection algorithmName="SHA-512" hashValue="hpU6PtpTJrPmhLXz0MVF7qXrlZOLPOybMYlRyhxwuEbqTbckVU9ipNvVNbbyqFNy8UwOd3k1r9nIKVXsfTjxMA==" saltValue="dsiMp9ced1DFhvHveQzPO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3"/>
  <sheetViews>
    <sheetView showGridLines="0" workbookViewId="0"/>
  </sheetViews>
  <sheetFormatPr defaultRowHeight="13.5"/>
  <cols>
    <col min="2" max="144" width="11.875" customWidth="1"/>
  </cols>
  <sheetData>
    <row r="1" spans="1:145">
      <c r="A1" t="s">
        <v>60</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62</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64</v>
      </c>
      <c r="B3" s="62" t="s">
        <v>56</v>
      </c>
      <c r="C3" s="62" t="s">
        <v>45</v>
      </c>
      <c r="D3" s="62" t="s">
        <v>20</v>
      </c>
      <c r="E3" s="62" t="s">
        <v>38</v>
      </c>
      <c r="F3" s="62" t="s">
        <v>51</v>
      </c>
      <c r="G3" s="62" t="s">
        <v>66</v>
      </c>
      <c r="H3" s="69" t="s">
        <v>9</v>
      </c>
      <c r="I3" s="72"/>
      <c r="J3" s="72"/>
      <c r="K3" s="72"/>
      <c r="L3" s="72"/>
      <c r="M3" s="72"/>
      <c r="N3" s="72"/>
      <c r="O3" s="72"/>
      <c r="P3" s="72"/>
      <c r="Q3" s="72"/>
      <c r="R3" s="72"/>
      <c r="S3" s="72"/>
      <c r="T3" s="72"/>
      <c r="U3" s="72"/>
      <c r="V3" s="72"/>
      <c r="W3" s="72"/>
      <c r="X3" s="77"/>
      <c r="Y3" s="80" t="s">
        <v>33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46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63</v>
      </c>
      <c r="B4" s="63"/>
      <c r="C4" s="63"/>
      <c r="D4" s="63"/>
      <c r="E4" s="63"/>
      <c r="F4" s="63"/>
      <c r="G4" s="63"/>
      <c r="H4" s="70"/>
      <c r="I4" s="73"/>
      <c r="J4" s="73"/>
      <c r="K4" s="73"/>
      <c r="L4" s="73"/>
      <c r="M4" s="73"/>
      <c r="N4" s="73"/>
      <c r="O4" s="73"/>
      <c r="P4" s="73"/>
      <c r="Q4" s="73"/>
      <c r="R4" s="73"/>
      <c r="S4" s="73"/>
      <c r="T4" s="73"/>
      <c r="U4" s="73"/>
      <c r="V4" s="73"/>
      <c r="W4" s="73"/>
      <c r="X4" s="78"/>
      <c r="Y4" s="81" t="s">
        <v>65</v>
      </c>
      <c r="Z4" s="81"/>
      <c r="AA4" s="81"/>
      <c r="AB4" s="81"/>
      <c r="AC4" s="81"/>
      <c r="AD4" s="81"/>
      <c r="AE4" s="81"/>
      <c r="AF4" s="81"/>
      <c r="AG4" s="81"/>
      <c r="AH4" s="81"/>
      <c r="AI4" s="81"/>
      <c r="AJ4" s="81" t="s">
        <v>37</v>
      </c>
      <c r="AK4" s="81"/>
      <c r="AL4" s="81"/>
      <c r="AM4" s="81"/>
      <c r="AN4" s="81"/>
      <c r="AO4" s="81"/>
      <c r="AP4" s="81"/>
      <c r="AQ4" s="81"/>
      <c r="AR4" s="81"/>
      <c r="AS4" s="81"/>
      <c r="AT4" s="81"/>
      <c r="AU4" s="81" t="s">
        <v>0</v>
      </c>
      <c r="AV4" s="81"/>
      <c r="AW4" s="81"/>
      <c r="AX4" s="81"/>
      <c r="AY4" s="81"/>
      <c r="AZ4" s="81"/>
      <c r="BA4" s="81"/>
      <c r="BB4" s="81"/>
      <c r="BC4" s="81"/>
      <c r="BD4" s="81"/>
      <c r="BE4" s="81"/>
      <c r="BF4" s="81" t="s">
        <v>67</v>
      </c>
      <c r="BG4" s="81"/>
      <c r="BH4" s="81"/>
      <c r="BI4" s="81"/>
      <c r="BJ4" s="81"/>
      <c r="BK4" s="81"/>
      <c r="BL4" s="81"/>
      <c r="BM4" s="81"/>
      <c r="BN4" s="81"/>
      <c r="BO4" s="81"/>
      <c r="BP4" s="81"/>
      <c r="BQ4" s="81" t="s">
        <v>61</v>
      </c>
      <c r="BR4" s="81"/>
      <c r="BS4" s="81"/>
      <c r="BT4" s="81"/>
      <c r="BU4" s="81"/>
      <c r="BV4" s="81"/>
      <c r="BW4" s="81"/>
      <c r="BX4" s="81"/>
      <c r="BY4" s="81"/>
      <c r="BZ4" s="81"/>
      <c r="CA4" s="81"/>
      <c r="CB4" s="81" t="s">
        <v>68</v>
      </c>
      <c r="CC4" s="81"/>
      <c r="CD4" s="81"/>
      <c r="CE4" s="81"/>
      <c r="CF4" s="81"/>
      <c r="CG4" s="81"/>
      <c r="CH4" s="81"/>
      <c r="CI4" s="81"/>
      <c r="CJ4" s="81"/>
      <c r="CK4" s="81"/>
      <c r="CL4" s="81"/>
      <c r="CM4" s="81" t="s">
        <v>70</v>
      </c>
      <c r="CN4" s="81"/>
      <c r="CO4" s="81"/>
      <c r="CP4" s="81"/>
      <c r="CQ4" s="81"/>
      <c r="CR4" s="81"/>
      <c r="CS4" s="81"/>
      <c r="CT4" s="81"/>
      <c r="CU4" s="81"/>
      <c r="CV4" s="81"/>
      <c r="CW4" s="81"/>
      <c r="CX4" s="81" t="s">
        <v>32</v>
      </c>
      <c r="CY4" s="81"/>
      <c r="CZ4" s="81"/>
      <c r="DA4" s="81"/>
      <c r="DB4" s="81"/>
      <c r="DC4" s="81"/>
      <c r="DD4" s="81"/>
      <c r="DE4" s="81"/>
      <c r="DF4" s="81"/>
      <c r="DG4" s="81"/>
      <c r="DH4" s="81"/>
      <c r="DI4" s="81" t="s">
        <v>42</v>
      </c>
      <c r="DJ4" s="81"/>
      <c r="DK4" s="81"/>
      <c r="DL4" s="81"/>
      <c r="DM4" s="81"/>
      <c r="DN4" s="81"/>
      <c r="DO4" s="81"/>
      <c r="DP4" s="81"/>
      <c r="DQ4" s="81"/>
      <c r="DR4" s="81"/>
      <c r="DS4" s="81"/>
      <c r="DT4" s="81" t="s">
        <v>71</v>
      </c>
      <c r="DU4" s="81"/>
      <c r="DV4" s="81"/>
      <c r="DW4" s="81"/>
      <c r="DX4" s="81"/>
      <c r="DY4" s="81"/>
      <c r="DZ4" s="81"/>
      <c r="EA4" s="81"/>
      <c r="EB4" s="81"/>
      <c r="EC4" s="81"/>
      <c r="ED4" s="81"/>
      <c r="EE4" s="81" t="s">
        <v>72</v>
      </c>
      <c r="EF4" s="81"/>
      <c r="EG4" s="81"/>
      <c r="EH4" s="81"/>
      <c r="EI4" s="81"/>
      <c r="EJ4" s="81"/>
      <c r="EK4" s="81"/>
      <c r="EL4" s="81"/>
      <c r="EM4" s="81"/>
      <c r="EN4" s="81"/>
      <c r="EO4" s="81"/>
    </row>
    <row r="5" spans="1:145">
      <c r="A5" s="60" t="s">
        <v>73</v>
      </c>
      <c r="B5" s="64"/>
      <c r="C5" s="64"/>
      <c r="D5" s="64"/>
      <c r="E5" s="64"/>
      <c r="F5" s="64"/>
      <c r="G5" s="64"/>
      <c r="H5" s="71" t="s">
        <v>74</v>
      </c>
      <c r="I5" s="71" t="s">
        <v>75</v>
      </c>
      <c r="J5" s="71" t="s">
        <v>76</v>
      </c>
      <c r="K5" s="71" t="s">
        <v>77</v>
      </c>
      <c r="L5" s="71" t="s">
        <v>78</v>
      </c>
      <c r="M5" s="71" t="s">
        <v>13</v>
      </c>
      <c r="N5" s="71" t="s">
        <v>79</v>
      </c>
      <c r="O5" s="71" t="s">
        <v>80</v>
      </c>
      <c r="P5" s="71" t="s">
        <v>81</v>
      </c>
      <c r="Q5" s="71" t="s">
        <v>82</v>
      </c>
      <c r="R5" s="71" t="s">
        <v>83</v>
      </c>
      <c r="S5" s="71" t="s">
        <v>59</v>
      </c>
      <c r="T5" s="71" t="s">
        <v>84</v>
      </c>
      <c r="U5" s="71" t="s">
        <v>85</v>
      </c>
      <c r="V5" s="71" t="s">
        <v>86</v>
      </c>
      <c r="W5" s="71" t="s">
        <v>87</v>
      </c>
      <c r="X5" s="71" t="s">
        <v>88</v>
      </c>
      <c r="Y5" s="71" t="s">
        <v>35</v>
      </c>
      <c r="Z5" s="71" t="s">
        <v>89</v>
      </c>
      <c r="AA5" s="71" t="s">
        <v>90</v>
      </c>
      <c r="AB5" s="71" t="s">
        <v>91</v>
      </c>
      <c r="AC5" s="71" t="s">
        <v>92</v>
      </c>
      <c r="AD5" s="71" t="s">
        <v>93</v>
      </c>
      <c r="AE5" s="71" t="s">
        <v>94</v>
      </c>
      <c r="AF5" s="71" t="s">
        <v>95</v>
      </c>
      <c r="AG5" s="71" t="s">
        <v>96</v>
      </c>
      <c r="AH5" s="71" t="s">
        <v>97</v>
      </c>
      <c r="AI5" s="71" t="s">
        <v>4</v>
      </c>
      <c r="AJ5" s="71" t="s">
        <v>35</v>
      </c>
      <c r="AK5" s="71" t="s">
        <v>89</v>
      </c>
      <c r="AL5" s="71" t="s">
        <v>90</v>
      </c>
      <c r="AM5" s="71" t="s">
        <v>91</v>
      </c>
      <c r="AN5" s="71" t="s">
        <v>92</v>
      </c>
      <c r="AO5" s="71" t="s">
        <v>93</v>
      </c>
      <c r="AP5" s="71" t="s">
        <v>94</v>
      </c>
      <c r="AQ5" s="71" t="s">
        <v>95</v>
      </c>
      <c r="AR5" s="71" t="s">
        <v>96</v>
      </c>
      <c r="AS5" s="71" t="s">
        <v>97</v>
      </c>
      <c r="AT5" s="71" t="s">
        <v>98</v>
      </c>
      <c r="AU5" s="71" t="s">
        <v>35</v>
      </c>
      <c r="AV5" s="71" t="s">
        <v>89</v>
      </c>
      <c r="AW5" s="71" t="s">
        <v>90</v>
      </c>
      <c r="AX5" s="71" t="s">
        <v>91</v>
      </c>
      <c r="AY5" s="71" t="s">
        <v>92</v>
      </c>
      <c r="AZ5" s="71" t="s">
        <v>93</v>
      </c>
      <c r="BA5" s="71" t="s">
        <v>94</v>
      </c>
      <c r="BB5" s="71" t="s">
        <v>95</v>
      </c>
      <c r="BC5" s="71" t="s">
        <v>96</v>
      </c>
      <c r="BD5" s="71" t="s">
        <v>97</v>
      </c>
      <c r="BE5" s="71" t="s">
        <v>98</v>
      </c>
      <c r="BF5" s="71" t="s">
        <v>35</v>
      </c>
      <c r="BG5" s="71" t="s">
        <v>89</v>
      </c>
      <c r="BH5" s="71" t="s">
        <v>90</v>
      </c>
      <c r="BI5" s="71" t="s">
        <v>91</v>
      </c>
      <c r="BJ5" s="71" t="s">
        <v>92</v>
      </c>
      <c r="BK5" s="71" t="s">
        <v>93</v>
      </c>
      <c r="BL5" s="71" t="s">
        <v>94</v>
      </c>
      <c r="BM5" s="71" t="s">
        <v>95</v>
      </c>
      <c r="BN5" s="71" t="s">
        <v>96</v>
      </c>
      <c r="BO5" s="71" t="s">
        <v>97</v>
      </c>
      <c r="BP5" s="71" t="s">
        <v>98</v>
      </c>
      <c r="BQ5" s="71" t="s">
        <v>35</v>
      </c>
      <c r="BR5" s="71" t="s">
        <v>89</v>
      </c>
      <c r="BS5" s="71" t="s">
        <v>90</v>
      </c>
      <c r="BT5" s="71" t="s">
        <v>91</v>
      </c>
      <c r="BU5" s="71" t="s">
        <v>92</v>
      </c>
      <c r="BV5" s="71" t="s">
        <v>93</v>
      </c>
      <c r="BW5" s="71" t="s">
        <v>94</v>
      </c>
      <c r="BX5" s="71" t="s">
        <v>95</v>
      </c>
      <c r="BY5" s="71" t="s">
        <v>96</v>
      </c>
      <c r="BZ5" s="71" t="s">
        <v>97</v>
      </c>
      <c r="CA5" s="71" t="s">
        <v>98</v>
      </c>
      <c r="CB5" s="71" t="s">
        <v>35</v>
      </c>
      <c r="CC5" s="71" t="s">
        <v>89</v>
      </c>
      <c r="CD5" s="71" t="s">
        <v>90</v>
      </c>
      <c r="CE5" s="71" t="s">
        <v>91</v>
      </c>
      <c r="CF5" s="71" t="s">
        <v>92</v>
      </c>
      <c r="CG5" s="71" t="s">
        <v>93</v>
      </c>
      <c r="CH5" s="71" t="s">
        <v>94</v>
      </c>
      <c r="CI5" s="71" t="s">
        <v>95</v>
      </c>
      <c r="CJ5" s="71" t="s">
        <v>96</v>
      </c>
      <c r="CK5" s="71" t="s">
        <v>97</v>
      </c>
      <c r="CL5" s="71" t="s">
        <v>98</v>
      </c>
      <c r="CM5" s="71" t="s">
        <v>35</v>
      </c>
      <c r="CN5" s="71" t="s">
        <v>89</v>
      </c>
      <c r="CO5" s="71" t="s">
        <v>90</v>
      </c>
      <c r="CP5" s="71" t="s">
        <v>91</v>
      </c>
      <c r="CQ5" s="71" t="s">
        <v>92</v>
      </c>
      <c r="CR5" s="71" t="s">
        <v>93</v>
      </c>
      <c r="CS5" s="71" t="s">
        <v>94</v>
      </c>
      <c r="CT5" s="71" t="s">
        <v>95</v>
      </c>
      <c r="CU5" s="71" t="s">
        <v>96</v>
      </c>
      <c r="CV5" s="71" t="s">
        <v>97</v>
      </c>
      <c r="CW5" s="71" t="s">
        <v>98</v>
      </c>
      <c r="CX5" s="71" t="s">
        <v>35</v>
      </c>
      <c r="CY5" s="71" t="s">
        <v>89</v>
      </c>
      <c r="CZ5" s="71" t="s">
        <v>90</v>
      </c>
      <c r="DA5" s="71" t="s">
        <v>91</v>
      </c>
      <c r="DB5" s="71" t="s">
        <v>92</v>
      </c>
      <c r="DC5" s="71" t="s">
        <v>93</v>
      </c>
      <c r="DD5" s="71" t="s">
        <v>94</v>
      </c>
      <c r="DE5" s="71" t="s">
        <v>95</v>
      </c>
      <c r="DF5" s="71" t="s">
        <v>96</v>
      </c>
      <c r="DG5" s="71" t="s">
        <v>97</v>
      </c>
      <c r="DH5" s="71" t="s">
        <v>98</v>
      </c>
      <c r="DI5" s="71" t="s">
        <v>35</v>
      </c>
      <c r="DJ5" s="71" t="s">
        <v>89</v>
      </c>
      <c r="DK5" s="71" t="s">
        <v>90</v>
      </c>
      <c r="DL5" s="71" t="s">
        <v>91</v>
      </c>
      <c r="DM5" s="71" t="s">
        <v>92</v>
      </c>
      <c r="DN5" s="71" t="s">
        <v>93</v>
      </c>
      <c r="DO5" s="71" t="s">
        <v>94</v>
      </c>
      <c r="DP5" s="71" t="s">
        <v>95</v>
      </c>
      <c r="DQ5" s="71" t="s">
        <v>96</v>
      </c>
      <c r="DR5" s="71" t="s">
        <v>97</v>
      </c>
      <c r="DS5" s="71" t="s">
        <v>98</v>
      </c>
      <c r="DT5" s="71" t="s">
        <v>35</v>
      </c>
      <c r="DU5" s="71" t="s">
        <v>89</v>
      </c>
      <c r="DV5" s="71" t="s">
        <v>90</v>
      </c>
      <c r="DW5" s="71" t="s">
        <v>91</v>
      </c>
      <c r="DX5" s="71" t="s">
        <v>92</v>
      </c>
      <c r="DY5" s="71" t="s">
        <v>93</v>
      </c>
      <c r="DZ5" s="71" t="s">
        <v>94</v>
      </c>
      <c r="EA5" s="71" t="s">
        <v>95</v>
      </c>
      <c r="EB5" s="71" t="s">
        <v>96</v>
      </c>
      <c r="EC5" s="71" t="s">
        <v>97</v>
      </c>
      <c r="ED5" s="71" t="s">
        <v>98</v>
      </c>
      <c r="EE5" s="71" t="s">
        <v>35</v>
      </c>
      <c r="EF5" s="71" t="s">
        <v>89</v>
      </c>
      <c r="EG5" s="71" t="s">
        <v>90</v>
      </c>
      <c r="EH5" s="71" t="s">
        <v>91</v>
      </c>
      <c r="EI5" s="71" t="s">
        <v>92</v>
      </c>
      <c r="EJ5" s="71" t="s">
        <v>93</v>
      </c>
      <c r="EK5" s="71" t="s">
        <v>94</v>
      </c>
      <c r="EL5" s="71" t="s">
        <v>95</v>
      </c>
      <c r="EM5" s="71" t="s">
        <v>96</v>
      </c>
      <c r="EN5" s="71" t="s">
        <v>97</v>
      </c>
      <c r="EO5" s="71" t="s">
        <v>98</v>
      </c>
    </row>
    <row r="6" spans="1:145" s="59" customFormat="1">
      <c r="A6" s="60" t="s">
        <v>99</v>
      </c>
      <c r="B6" s="65">
        <f t="shared" ref="B6:X6" si="1">B7</f>
        <v>2019</v>
      </c>
      <c r="C6" s="65">
        <f t="shared" si="1"/>
        <v>23019</v>
      </c>
      <c r="D6" s="65">
        <f t="shared" si="1"/>
        <v>47</v>
      </c>
      <c r="E6" s="65">
        <f t="shared" si="1"/>
        <v>17</v>
      </c>
      <c r="F6" s="65">
        <f t="shared" si="1"/>
        <v>6</v>
      </c>
      <c r="G6" s="65">
        <f t="shared" si="1"/>
        <v>0</v>
      </c>
      <c r="H6" s="65" t="str">
        <f t="shared" si="1"/>
        <v>青森県　平内町</v>
      </c>
      <c r="I6" s="65" t="str">
        <f t="shared" si="1"/>
        <v>法非適用</v>
      </c>
      <c r="J6" s="65" t="str">
        <f t="shared" si="1"/>
        <v>下水道事業</v>
      </c>
      <c r="K6" s="65" t="str">
        <f t="shared" si="1"/>
        <v>漁業集落排水</v>
      </c>
      <c r="L6" s="65" t="str">
        <f t="shared" si="1"/>
        <v>H2</v>
      </c>
      <c r="M6" s="65" t="str">
        <f t="shared" si="1"/>
        <v>非設置</v>
      </c>
      <c r="N6" s="74" t="str">
        <f t="shared" si="1"/>
        <v>-</v>
      </c>
      <c r="O6" s="74" t="str">
        <f t="shared" si="1"/>
        <v>該当数値なし</v>
      </c>
      <c r="P6" s="74">
        <f t="shared" si="1"/>
        <v>17.73</v>
      </c>
      <c r="Q6" s="74">
        <f t="shared" si="1"/>
        <v>100</v>
      </c>
      <c r="R6" s="74">
        <f t="shared" si="1"/>
        <v>2980</v>
      </c>
      <c r="S6" s="74">
        <f t="shared" si="1"/>
        <v>10874</v>
      </c>
      <c r="T6" s="74">
        <f t="shared" si="1"/>
        <v>217.09</v>
      </c>
      <c r="U6" s="74">
        <f t="shared" si="1"/>
        <v>50.09</v>
      </c>
      <c r="V6" s="74">
        <f t="shared" si="1"/>
        <v>1913</v>
      </c>
      <c r="W6" s="74">
        <f t="shared" si="1"/>
        <v>0.86</v>
      </c>
      <c r="X6" s="74">
        <f t="shared" si="1"/>
        <v>2224.42</v>
      </c>
      <c r="Y6" s="82">
        <f t="shared" ref="Y6:AH6" si="2">IF(Y7="",NA(),Y7)</f>
        <v>37.07</v>
      </c>
      <c r="Z6" s="82">
        <f t="shared" si="2"/>
        <v>35.51</v>
      </c>
      <c r="AA6" s="82">
        <f t="shared" si="2"/>
        <v>87.8</v>
      </c>
      <c r="AB6" s="82">
        <f t="shared" si="2"/>
        <v>71.36</v>
      </c>
      <c r="AC6" s="82">
        <f t="shared" si="2"/>
        <v>75.849999999999994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7527.52</v>
      </c>
      <c r="BG6" s="82">
        <f t="shared" si="5"/>
        <v>4522.0600000000004</v>
      </c>
      <c r="BH6" s="82">
        <f t="shared" si="5"/>
        <v>2733.46</v>
      </c>
      <c r="BI6" s="74">
        <f t="shared" si="5"/>
        <v>0</v>
      </c>
      <c r="BJ6" s="74">
        <f t="shared" si="5"/>
        <v>0</v>
      </c>
      <c r="BK6" s="82">
        <f t="shared" si="5"/>
        <v>1029.24</v>
      </c>
      <c r="BL6" s="82">
        <f t="shared" si="5"/>
        <v>1063.93</v>
      </c>
      <c r="BM6" s="82">
        <f t="shared" si="5"/>
        <v>1060.8599999999999</v>
      </c>
      <c r="BN6" s="82">
        <f t="shared" si="5"/>
        <v>1006.65</v>
      </c>
      <c r="BO6" s="82">
        <f t="shared" si="5"/>
        <v>998.42</v>
      </c>
      <c r="BP6" s="74" t="str">
        <f>IF(BP7="","",IF(BP7="-","【-】","【"&amp;SUBSTITUTE(TEXT(BP7,"#,##0.00"),"-","△")&amp;"】"))</f>
        <v>【953.26】</v>
      </c>
      <c r="BQ6" s="82">
        <f t="shared" ref="BQ6:BZ6" si="6">IF(BQ7="",NA(),BQ7)</f>
        <v>10.89</v>
      </c>
      <c r="BR6" s="82">
        <f t="shared" si="6"/>
        <v>16.46</v>
      </c>
      <c r="BS6" s="82">
        <f t="shared" si="6"/>
        <v>33.799999999999997</v>
      </c>
      <c r="BT6" s="82">
        <f t="shared" si="6"/>
        <v>38.950000000000003</v>
      </c>
      <c r="BU6" s="82">
        <f t="shared" si="6"/>
        <v>34.92</v>
      </c>
      <c r="BV6" s="82">
        <f t="shared" si="6"/>
        <v>43.13</v>
      </c>
      <c r="BW6" s="82">
        <f t="shared" si="6"/>
        <v>46.26</v>
      </c>
      <c r="BX6" s="82">
        <f t="shared" si="6"/>
        <v>45.81</v>
      </c>
      <c r="BY6" s="82">
        <f t="shared" si="6"/>
        <v>43.43</v>
      </c>
      <c r="BZ6" s="82">
        <f t="shared" si="6"/>
        <v>41.41</v>
      </c>
      <c r="CA6" s="74" t="str">
        <f>IF(CA7="","",IF(CA7="-","【-】","【"&amp;SUBSTITUTE(TEXT(CA7,"#,##0.00"),"-","△")&amp;"】"))</f>
        <v>【45.31】</v>
      </c>
      <c r="CB6" s="82">
        <f t="shared" ref="CB6:CK6" si="7">IF(CB7="",NA(),CB7)</f>
        <v>1389.38</v>
      </c>
      <c r="CC6" s="82">
        <f t="shared" si="7"/>
        <v>925.58</v>
      </c>
      <c r="CD6" s="82">
        <f t="shared" si="7"/>
        <v>443.62</v>
      </c>
      <c r="CE6" s="82">
        <f t="shared" si="7"/>
        <v>402.8</v>
      </c>
      <c r="CF6" s="82">
        <f t="shared" si="7"/>
        <v>447.92</v>
      </c>
      <c r="CG6" s="82">
        <f t="shared" si="7"/>
        <v>392.03</v>
      </c>
      <c r="CH6" s="82">
        <f t="shared" si="7"/>
        <v>376.4</v>
      </c>
      <c r="CI6" s="82">
        <f t="shared" si="7"/>
        <v>383.92</v>
      </c>
      <c r="CJ6" s="82">
        <f t="shared" si="7"/>
        <v>400.44</v>
      </c>
      <c r="CK6" s="82">
        <f t="shared" si="7"/>
        <v>417.56</v>
      </c>
      <c r="CL6" s="74" t="str">
        <f>IF(CL7="","",IF(CL7="-","【-】","【"&amp;SUBSTITUTE(TEXT(CL7,"#,##0.00"),"-","△")&amp;"】"))</f>
        <v>【379.91】</v>
      </c>
      <c r="CM6" s="82">
        <f t="shared" ref="CM6:CV6" si="8">IF(CM7="",NA(),CM7)</f>
        <v>22.7</v>
      </c>
      <c r="CN6" s="82">
        <f t="shared" si="8"/>
        <v>21.68</v>
      </c>
      <c r="CO6" s="82">
        <f t="shared" si="8"/>
        <v>22.47</v>
      </c>
      <c r="CP6" s="82">
        <f t="shared" si="8"/>
        <v>22.81</v>
      </c>
      <c r="CQ6" s="82">
        <f t="shared" si="8"/>
        <v>23.27</v>
      </c>
      <c r="CR6" s="82">
        <f t="shared" si="8"/>
        <v>35.64</v>
      </c>
      <c r="CS6" s="82">
        <f t="shared" si="8"/>
        <v>33.729999999999997</v>
      </c>
      <c r="CT6" s="82">
        <f t="shared" si="8"/>
        <v>33.21</v>
      </c>
      <c r="CU6" s="82">
        <f t="shared" si="8"/>
        <v>32.229999999999997</v>
      </c>
      <c r="CV6" s="82">
        <f t="shared" si="8"/>
        <v>32.479999999999997</v>
      </c>
      <c r="CW6" s="74" t="str">
        <f>IF(CW7="","",IF(CW7="-","【-】","【"&amp;SUBSTITUTE(TEXT(CW7,"#,##0.00"),"-","△")&amp;"】"))</f>
        <v>【33.67】</v>
      </c>
      <c r="CX6" s="82">
        <f t="shared" ref="CX6:DG6" si="9">IF(CX7="",NA(),CX7)</f>
        <v>57.48</v>
      </c>
      <c r="CY6" s="82">
        <f t="shared" si="9"/>
        <v>58.71</v>
      </c>
      <c r="CZ6" s="82">
        <f t="shared" si="9"/>
        <v>58.83</v>
      </c>
      <c r="DA6" s="82">
        <f t="shared" si="9"/>
        <v>59.13</v>
      </c>
      <c r="DB6" s="82">
        <f t="shared" si="9"/>
        <v>56.35</v>
      </c>
      <c r="DC6" s="82">
        <f t="shared" si="9"/>
        <v>82.92</v>
      </c>
      <c r="DD6" s="82">
        <f t="shared" si="9"/>
        <v>79.989999999999995</v>
      </c>
      <c r="DE6" s="82">
        <f t="shared" si="9"/>
        <v>79.98</v>
      </c>
      <c r="DF6" s="82">
        <f t="shared" si="9"/>
        <v>80.8</v>
      </c>
      <c r="DG6" s="82">
        <f t="shared" si="9"/>
        <v>79.2</v>
      </c>
      <c r="DH6" s="74" t="str">
        <f>IF(DH7="","",IF(DH7="-","【-】","【"&amp;SUBSTITUTE(TEXT(DH7,"#,##0.00"),"-","△")&amp;"】"))</f>
        <v>【79.94】</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0.18</v>
      </c>
      <c r="EK6" s="82">
        <f t="shared" si="12"/>
        <v>1.e-002</v>
      </c>
      <c r="EL6" s="82">
        <f t="shared" si="12"/>
        <v>9.e-002</v>
      </c>
      <c r="EM6" s="82">
        <f t="shared" si="12"/>
        <v>2.e-002</v>
      </c>
      <c r="EN6" s="82">
        <f t="shared" si="12"/>
        <v>1.e-002</v>
      </c>
      <c r="EO6" s="74" t="str">
        <f>IF(EO7="","",IF(EO7="-","【-】","【"&amp;SUBSTITUTE(TEXT(EO7,"#,##0.00"),"-","△")&amp;"】"))</f>
        <v>【0.01】</v>
      </c>
    </row>
    <row r="7" spans="1:145" s="59" customFormat="1">
      <c r="A7" s="60"/>
      <c r="B7" s="66">
        <v>2019</v>
      </c>
      <c r="C7" s="66">
        <v>23019</v>
      </c>
      <c r="D7" s="66">
        <v>47</v>
      </c>
      <c r="E7" s="66">
        <v>17</v>
      </c>
      <c r="F7" s="66">
        <v>6</v>
      </c>
      <c r="G7" s="66">
        <v>0</v>
      </c>
      <c r="H7" s="66" t="s">
        <v>100</v>
      </c>
      <c r="I7" s="66" t="s">
        <v>101</v>
      </c>
      <c r="J7" s="66" t="s">
        <v>102</v>
      </c>
      <c r="K7" s="66" t="s">
        <v>22</v>
      </c>
      <c r="L7" s="66" t="s">
        <v>69</v>
      </c>
      <c r="M7" s="66" t="s">
        <v>103</v>
      </c>
      <c r="N7" s="75" t="s">
        <v>58</v>
      </c>
      <c r="O7" s="75" t="s">
        <v>104</v>
      </c>
      <c r="P7" s="75">
        <v>17.73</v>
      </c>
      <c r="Q7" s="75">
        <v>100</v>
      </c>
      <c r="R7" s="75">
        <v>2980</v>
      </c>
      <c r="S7" s="75">
        <v>10874</v>
      </c>
      <c r="T7" s="75">
        <v>217.09</v>
      </c>
      <c r="U7" s="75">
        <v>50.09</v>
      </c>
      <c r="V7" s="75">
        <v>1913</v>
      </c>
      <c r="W7" s="75">
        <v>0.86</v>
      </c>
      <c r="X7" s="75">
        <v>2224.42</v>
      </c>
      <c r="Y7" s="75">
        <v>37.07</v>
      </c>
      <c r="Z7" s="75">
        <v>35.51</v>
      </c>
      <c r="AA7" s="75">
        <v>87.8</v>
      </c>
      <c r="AB7" s="75">
        <v>71.36</v>
      </c>
      <c r="AC7" s="75">
        <v>75.849999999999994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7527.52</v>
      </c>
      <c r="BG7" s="75">
        <v>4522.0600000000004</v>
      </c>
      <c r="BH7" s="75">
        <v>2733.46</v>
      </c>
      <c r="BI7" s="75">
        <v>0</v>
      </c>
      <c r="BJ7" s="75">
        <v>0</v>
      </c>
      <c r="BK7" s="75">
        <v>1029.24</v>
      </c>
      <c r="BL7" s="75">
        <v>1063.93</v>
      </c>
      <c r="BM7" s="75">
        <v>1060.8599999999999</v>
      </c>
      <c r="BN7" s="75">
        <v>1006.65</v>
      </c>
      <c r="BO7" s="75">
        <v>998.42</v>
      </c>
      <c r="BP7" s="75">
        <v>953.26</v>
      </c>
      <c r="BQ7" s="75">
        <v>10.89</v>
      </c>
      <c r="BR7" s="75">
        <v>16.46</v>
      </c>
      <c r="BS7" s="75">
        <v>33.799999999999997</v>
      </c>
      <c r="BT7" s="75">
        <v>38.950000000000003</v>
      </c>
      <c r="BU7" s="75">
        <v>34.92</v>
      </c>
      <c r="BV7" s="75">
        <v>43.13</v>
      </c>
      <c r="BW7" s="75">
        <v>46.26</v>
      </c>
      <c r="BX7" s="75">
        <v>45.81</v>
      </c>
      <c r="BY7" s="75">
        <v>43.43</v>
      </c>
      <c r="BZ7" s="75">
        <v>41.41</v>
      </c>
      <c r="CA7" s="75">
        <v>45.31</v>
      </c>
      <c r="CB7" s="75">
        <v>1389.38</v>
      </c>
      <c r="CC7" s="75">
        <v>925.58</v>
      </c>
      <c r="CD7" s="75">
        <v>443.62</v>
      </c>
      <c r="CE7" s="75">
        <v>402.8</v>
      </c>
      <c r="CF7" s="75">
        <v>447.92</v>
      </c>
      <c r="CG7" s="75">
        <v>392.03</v>
      </c>
      <c r="CH7" s="75">
        <v>376.4</v>
      </c>
      <c r="CI7" s="75">
        <v>383.92</v>
      </c>
      <c r="CJ7" s="75">
        <v>400.44</v>
      </c>
      <c r="CK7" s="75">
        <v>417.56</v>
      </c>
      <c r="CL7" s="75">
        <v>379.91</v>
      </c>
      <c r="CM7" s="75">
        <v>22.7</v>
      </c>
      <c r="CN7" s="75">
        <v>21.68</v>
      </c>
      <c r="CO7" s="75">
        <v>22.47</v>
      </c>
      <c r="CP7" s="75">
        <v>22.81</v>
      </c>
      <c r="CQ7" s="75">
        <v>23.27</v>
      </c>
      <c r="CR7" s="75">
        <v>35.64</v>
      </c>
      <c r="CS7" s="75">
        <v>33.729999999999997</v>
      </c>
      <c r="CT7" s="75">
        <v>33.21</v>
      </c>
      <c r="CU7" s="75">
        <v>32.229999999999997</v>
      </c>
      <c r="CV7" s="75">
        <v>32.479999999999997</v>
      </c>
      <c r="CW7" s="75">
        <v>33.67</v>
      </c>
      <c r="CX7" s="75">
        <v>57.48</v>
      </c>
      <c r="CY7" s="75">
        <v>58.71</v>
      </c>
      <c r="CZ7" s="75">
        <v>58.83</v>
      </c>
      <c r="DA7" s="75">
        <v>59.13</v>
      </c>
      <c r="DB7" s="75">
        <v>56.35</v>
      </c>
      <c r="DC7" s="75">
        <v>82.92</v>
      </c>
      <c r="DD7" s="75">
        <v>79.989999999999995</v>
      </c>
      <c r="DE7" s="75">
        <v>79.98</v>
      </c>
      <c r="DF7" s="75">
        <v>80.8</v>
      </c>
      <c r="DG7" s="75">
        <v>79.2</v>
      </c>
      <c r="DH7" s="75">
        <v>79.94</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0.18</v>
      </c>
      <c r="EK7" s="75">
        <v>1.e-002</v>
      </c>
      <c r="EL7" s="75">
        <v>9.e-002</v>
      </c>
      <c r="EM7" s="75">
        <v>2.e-002</v>
      </c>
      <c r="EN7" s="75">
        <v>1.e-002</v>
      </c>
      <c r="EO7" s="75">
        <v>1.e-002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105</v>
      </c>
      <c r="C9" s="61" t="s">
        <v>106</v>
      </c>
      <c r="D9" s="61" t="s">
        <v>107</v>
      </c>
      <c r="E9" s="61" t="s">
        <v>108</v>
      </c>
      <c r="F9" s="61" t="s">
        <v>109</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56</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57</v>
      </c>
    </row>
    <row r="12" spans="1:145">
      <c r="B12">
        <v>1</v>
      </c>
      <c r="C12">
        <v>1</v>
      </c>
      <c r="D12">
        <v>1</v>
      </c>
      <c r="E12">
        <v>1</v>
      </c>
      <c r="F12">
        <v>1</v>
      </c>
      <c r="G12" t="s">
        <v>111</v>
      </c>
    </row>
    <row r="13" spans="1:145">
      <c r="B13" t="s">
        <v>112</v>
      </c>
      <c r="C13" t="s">
        <v>112</v>
      </c>
      <c r="D13" t="s">
        <v>112</v>
      </c>
      <c r="E13" t="s">
        <v>112</v>
      </c>
      <c r="F13" t="s">
        <v>7</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PC2016-12-105</cp:lastModifiedBy>
  <dcterms:created xsi:type="dcterms:W3CDTF">2020-12-04T03:10:48Z</dcterms:created>
  <dcterms:modified xsi:type="dcterms:W3CDTF">2021-02-16T01:36:19Z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2021-02-16T01:36:19Z</vt:filetime>
  </property>
</Properties>
</file>