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iqXhgfP6hyc4O+9JwQz4mBCEEyJ7pUscO/1oRYH7B1edwse5KZoWWBNjH2Y83zeYi77r6XztHtQwkTKv9KSmQ==" workbookSaltValue="wI/UncvChT87v+ecVimaHg=="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<sst xmlns:r="http://schemas.openxmlformats.org/officeDocument/2006/relationships" xmlns="http://schemas.openxmlformats.org/spreadsheetml/2006/main" count="111" uniqueCount="111">
  <si>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</si>
  <si>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</si>
  <si>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</si>
  <si>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</si>
  <si>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</si>
  <si>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</si>
  <si>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</si>
  <si>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</si>
  <si>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</si>
  <si>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</si>
  <si>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</si>
  <si>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</si>
  <si>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</si>
  <si>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</si>
  <si>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</si>
  <si>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</si>
  <si>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</si>
  <si>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</si>
  <si>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</si>
  <si>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　収益的収支比率は昨年度より若干下がっている。赤字状態であり、収入不足を一般会計繰入金で補っている。節水傾向により収益の大幅な増は見込めない。
　経費回収率は昨年度に比べ若干上昇したが、類似団体平均値と比較すると低い結果となっている。浄化槽維持管理費は義務的費用であり、抑制は難しい。
　汚水処理原価は、近年、市町村設置型浄化槽の新規設置が無く、横ばいである。
　施設利用率は、晴天時１日平均処理水量１m3、晴天時現在処理能力１m3としている。
　水洗化率は市町村設置型浄化槽の設置数が少ないため低くなっている。
　料金改定については、消費税の増税があり、近いうちに改定する予定はないが、経営状況が好転しない場合は検討していく。</t>
    <rPh sb="1" eb="4">
      <t>シュウエキテキ</t>
    </rPh>
    <rPh sb="4" eb="6">
      <t>シュウシ</t>
    </rPh>
    <rPh sb="6" eb="8">
      <t>ヒリツ</t>
    </rPh>
    <rPh sb="9" eb="12">
      <t>サクネンド</t>
    </rPh>
    <rPh sb="14" eb="16">
      <t>ジャッカン</t>
    </rPh>
    <rPh sb="16" eb="17">
      <t>サ</t>
    </rPh>
    <rPh sb="23" eb="25">
      <t>アカジ</t>
    </rPh>
    <rPh sb="25" eb="27">
      <t>ジョウタイ</t>
    </rPh>
    <rPh sb="31" eb="33">
      <t>シュウニュウ</t>
    </rPh>
    <rPh sb="33" eb="35">
      <t>ブソク</t>
    </rPh>
    <rPh sb="36" eb="38">
      <t>イッパン</t>
    </rPh>
    <rPh sb="38" eb="40">
      <t>カイケイ</t>
    </rPh>
    <rPh sb="40" eb="43">
      <t>クリイレキン</t>
    </rPh>
    <rPh sb="44" eb="45">
      <t>オギナ</t>
    </rPh>
    <rPh sb="50" eb="52">
      <t>セッスイ</t>
    </rPh>
    <rPh sb="52" eb="54">
      <t>ケイコウ</t>
    </rPh>
    <rPh sb="57" eb="59">
      <t>シュウエキ</t>
    </rPh>
    <rPh sb="60" eb="62">
      <t>オオハバ</t>
    </rPh>
    <rPh sb="63" eb="64">
      <t>ゾウ</t>
    </rPh>
    <rPh sb="65" eb="67">
      <t>ミコ</t>
    </rPh>
    <rPh sb="73" eb="75">
      <t>ケイヒ</t>
    </rPh>
    <rPh sb="75" eb="78">
      <t>カイシュウリツ</t>
    </rPh>
    <rPh sb="79" eb="82">
      <t>サクネンド</t>
    </rPh>
    <rPh sb="83" eb="84">
      <t>クラ</t>
    </rPh>
    <rPh sb="85" eb="87">
      <t>ジャッカン</t>
    </rPh>
    <rPh sb="87" eb="89">
      <t>ジョウショウ</t>
    </rPh>
    <rPh sb="93" eb="95">
      <t>ルイジ</t>
    </rPh>
    <rPh sb="95" eb="97">
      <t>ダンタイ</t>
    </rPh>
    <rPh sb="97" eb="100">
      <t>ヘイキンチ</t>
    </rPh>
    <rPh sb="101" eb="103">
      <t>ヒカク</t>
    </rPh>
    <rPh sb="106" eb="107">
      <t>ヒク</t>
    </rPh>
    <rPh sb="108" eb="110">
      <t>ケッカ</t>
    </rPh>
    <rPh sb="117" eb="120">
      <t>ジョウカソウ</t>
    </rPh>
    <rPh sb="120" eb="122">
      <t>イジ</t>
    </rPh>
    <rPh sb="122" eb="125">
      <t>カンリヒ</t>
    </rPh>
    <rPh sb="126" eb="129">
      <t>ギムテキ</t>
    </rPh>
    <rPh sb="129" eb="131">
      <t>ヒヨウ</t>
    </rPh>
    <rPh sb="135" eb="137">
      <t>ヨクセイ</t>
    </rPh>
    <rPh sb="138" eb="139">
      <t>ムズカ</t>
    </rPh>
    <rPh sb="144" eb="146">
      <t>オスイ</t>
    </rPh>
    <rPh sb="146" eb="148">
      <t>ショリ</t>
    </rPh>
    <rPh sb="148" eb="150">
      <t>ゲンカ</t>
    </rPh>
    <rPh sb="152" eb="154">
      <t>キンネン</t>
    </rPh>
    <rPh sb="155" eb="158">
      <t>シチョウソン</t>
    </rPh>
    <rPh sb="158" eb="160">
      <t>セッチ</t>
    </rPh>
    <rPh sb="160" eb="161">
      <t>ガタ</t>
    </rPh>
    <rPh sb="161" eb="164">
      <t>ジョウカソウ</t>
    </rPh>
    <rPh sb="165" eb="167">
      <t>シンキ</t>
    </rPh>
    <rPh sb="167" eb="169">
      <t>セッチ</t>
    </rPh>
    <rPh sb="170" eb="171">
      <t>ナ</t>
    </rPh>
    <rPh sb="173" eb="174">
      <t>ヨコ</t>
    </rPh>
    <rPh sb="182" eb="184">
      <t>シセツ</t>
    </rPh>
    <rPh sb="184" eb="187">
      <t>リヨウリツ</t>
    </rPh>
    <rPh sb="189" eb="192">
      <t>セイテンジ</t>
    </rPh>
    <rPh sb="193" eb="194">
      <t>ニチ</t>
    </rPh>
    <rPh sb="194" eb="196">
      <t>ヘイキン</t>
    </rPh>
    <rPh sb="196" eb="198">
      <t>ショリ</t>
    </rPh>
    <rPh sb="204" eb="207">
      <t>セイテンジ</t>
    </rPh>
    <rPh sb="207" eb="209">
      <t>ゲンザイ</t>
    </rPh>
    <rPh sb="209" eb="211">
      <t>ショリ</t>
    </rPh>
    <rPh sb="211" eb="213">
      <t>ノウリョク</t>
    </rPh>
    <rPh sb="224" eb="226">
      <t>スイセン</t>
    </rPh>
    <rPh sb="226" eb="227">
      <t>カ</t>
    </rPh>
    <rPh sb="227" eb="228">
      <t>リツ</t>
    </rPh>
    <rPh sb="229" eb="232">
      <t>シチョウソン</t>
    </rPh>
    <rPh sb="232" eb="234">
      <t>セッチ</t>
    </rPh>
    <rPh sb="234" eb="235">
      <t>ガタ</t>
    </rPh>
    <rPh sb="235" eb="238">
      <t>ジョウカソウ</t>
    </rPh>
    <rPh sb="239" eb="242">
      <t>セッチスウ</t>
    </rPh>
    <rPh sb="243" eb="244">
      <t>スク</t>
    </rPh>
    <rPh sb="248" eb="249">
      <t>ヒク</t>
    </rPh>
    <rPh sb="258" eb="260">
      <t>リョウキン</t>
    </rPh>
    <rPh sb="260" eb="262">
      <t>カイテイ</t>
    </rPh>
    <rPh sb="268" eb="271">
      <t>ショウヒゼイ</t>
    </rPh>
    <rPh sb="272" eb="274">
      <t>ゾウゼイ</t>
    </rPh>
    <rPh sb="278" eb="279">
      <t>チカ</t>
    </rPh>
    <rPh sb="283" eb="285">
      <t>カイテイ</t>
    </rPh>
    <rPh sb="287" eb="289">
      <t>ヨテイ</t>
    </rPh>
    <rPh sb="294" eb="296">
      <t>ケイエイ</t>
    </rPh>
    <rPh sb="296" eb="298">
      <t>ジョウキョウ</t>
    </rPh>
    <rPh sb="299" eb="301">
      <t>コウテン</t>
    </rPh>
    <rPh sb="304" eb="306">
      <t>バアイ</t>
    </rPh>
    <rPh sb="307" eb="309">
      <t>ケントウ</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</si>
  <si>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</si>
  <si>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</si>
  <si>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</si>
  <si>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</si>
  <si>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</si>
  <si>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</si>
  <si>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</si>
  <si>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</si>
  <si>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</si>
  <si>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</si>
  <si>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</si>
  <si>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</si>
  <si>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</si>
  <si>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</si>
  <si>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</si>
  <si>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</si>
  <si>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</si>
  <si>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</si>
  <si>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</si>
  <si>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</si>
  <si>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</si>
  <si>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</si>
  <si>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</si>
  <si>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</si>
  <si>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</si>
  <si>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</si>
  <si>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</si>
  <si>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</si>
  <si>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</si>
  <si>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</si>
  <si>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</si>
  <si>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</si>
  <si>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</si>
  <si>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</si>
  <si>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</si>
  <si>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</si>
  <si>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</si>
  <si>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</si>
  <si>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</si>
  <si>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</si>
  <si>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</si>
  <si>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</si>
  <si>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K3</t>
  </si>
  <si>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</si>
  <si>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</si>
  <si>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</si>
  <si>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</si>
  <si>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</si>
  <si>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</si>
  <si>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</si>
  <si>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</si>
  <si>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</si>
  <si>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</si>
  <si>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</si>
  <si>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</si>
  <si>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</si>
  <si>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</si>
  <si>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</si>
  <si>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</si>
  <si>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</si>
  <si>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</si>
  <si>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</si>
  <si>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</si>
  <si>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</si>
  <si>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</si>
  <si>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</si>
  <si>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</si>
  <si>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</si>
  <si>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</si>
  <si>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</si>
  <si>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</si>
  <si>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</si>
  <si>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</si>
  <si>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</si>
  <si>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</si>
  <si>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</si>
  <si>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</si>
  <si>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</si>
  <si>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平内町</t>
  </si>
  <si>
    <t>法非適用</t>
  </si>
  <si>
    <t>下水道事業</t>
  </si>
  <si>
    <t>特定地域生活排水処理</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</si>
  <si>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</si>
  <si>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</si>
  <si>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</si>
  <si>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</si>
  <si>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</si>
  <si>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</si>
  <si>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</si>
  <si>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節水傾向により料金収入の増は見込めない状況である。
　企業債残高は今後減少していく。
　経費のほとんどを占める浄化槽維持管理費は削れない経費であり、収入不足を一般会計繰入金に頼らざるを得ない状況である。</t>
    <rPh sb="1" eb="3">
      <t>セッスイ</t>
    </rPh>
    <rPh sb="3" eb="5">
      <t>ケイコウ</t>
    </rPh>
    <rPh sb="8" eb="10">
      <t>リョウキン</t>
    </rPh>
    <rPh sb="10" eb="12">
      <t>シュウニュウ</t>
    </rPh>
    <rPh sb="13" eb="14">
      <t>ゾウ</t>
    </rPh>
    <rPh sb="15" eb="17">
      <t>ミコ</t>
    </rPh>
    <rPh sb="20" eb="22">
      <t>ジョウキョウ</t>
    </rPh>
    <rPh sb="28" eb="31">
      <t>キギョウサイ</t>
    </rPh>
    <rPh sb="31" eb="33">
      <t>ザンダカ</t>
    </rPh>
    <rPh sb="34" eb="36">
      <t>コンゴ</t>
    </rPh>
    <rPh sb="36" eb="38">
      <t>ゲンショウ</t>
    </rPh>
    <rPh sb="45" eb="47">
      <t>ケイヒ</t>
    </rPh>
    <rPh sb="53" eb="54">
      <t>シ</t>
    </rPh>
    <rPh sb="56" eb="59">
      <t>ジョウカソウ</t>
    </rPh>
    <rPh sb="59" eb="61">
      <t>イジ</t>
    </rPh>
    <rPh sb="61" eb="64">
      <t>カンリヒ</t>
    </rPh>
    <rPh sb="65" eb="66">
      <t>ケズ</t>
    </rPh>
    <rPh sb="69" eb="71">
      <t>ケイヒ</t>
    </rPh>
    <rPh sb="75" eb="77">
      <t>シュウニュウ</t>
    </rPh>
    <rPh sb="77" eb="79">
      <t>ブソク</t>
    </rPh>
    <rPh sb="80" eb="82">
      <t>イッパン</t>
    </rPh>
    <rPh sb="82" eb="84">
      <t>カイケイ</t>
    </rPh>
    <rPh sb="84" eb="87">
      <t>クリイレキン</t>
    </rPh>
    <rPh sb="88" eb="89">
      <t>タヨ</t>
    </rPh>
    <rPh sb="93" eb="94">
      <t>エ</t>
    </rPh>
    <rPh sb="96" eb="98">
      <t>ジョウキョウ</t>
    </rPh>
    <phoneticPr fontId="1"/>
  </si>
  <si>
    <t>　新規設置後９年経過している。施設の点検、清掃を専門業者に委託している。また、法定検査で異状が指摘されれば改善する。</t>
    <rPh sb="1" eb="3">
      <t>シンキ</t>
    </rPh>
    <rPh sb="3" eb="5">
      <t>セッチ</t>
    </rPh>
    <rPh sb="5" eb="6">
      <t>ゴ</t>
    </rPh>
    <rPh sb="7" eb="8">
      <t>ネン</t>
    </rPh>
    <rPh sb="8" eb="10">
      <t>ケイカ</t>
    </rPh>
    <rPh sb="15" eb="17">
      <t>シセツ</t>
    </rPh>
    <rPh sb="18" eb="20">
      <t>テンケン</t>
    </rPh>
    <rPh sb="21" eb="23">
      <t>セイソウ</t>
    </rPh>
    <rPh sb="24" eb="26">
      <t>センモン</t>
    </rPh>
    <rPh sb="26" eb="28">
      <t>ギョウシャ</t>
    </rPh>
    <rPh sb="29" eb="31">
      <t>イタク</t>
    </rPh>
    <rPh sb="39" eb="41">
      <t>ホウテイ</t>
    </rPh>
    <rPh sb="41" eb="43">
      <t>ケンサ</t>
    </rPh>
    <rPh sb="44" eb="46">
      <t>イジョウ</t>
    </rPh>
    <rPh sb="47" eb="49">
      <t>シテキ</t>
    </rPh>
    <rPh sb="53" eb="55">
      <t>カイゼン</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</si>
</sst>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93.41</c:v>
                </c:pt>
                <c:pt idx="3">
                  <c:v>84.43</c:v>
                </c:pt>
                <c:pt idx="4">
                  <c:v>79.25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3589.42</c:v>
                </c:pt>
                <c:pt idx="1">
                  <c:v>3429.6</c:v>
                </c:pt>
                <c:pt idx="2">
                  <c:v>1850.36</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416.91</c:v>
                </c:pt>
                <c:pt idx="1">
                  <c:v>392.19</c:v>
                </c:pt>
                <c:pt idx="2">
                  <c:v>413.5</c:v>
                </c:pt>
                <c:pt idx="3">
                  <c:v>407.42</c:v>
                </c:pt>
                <c:pt idx="4">
                  <c:v>386.46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26.7</c:v>
                </c:pt>
                <c:pt idx="1">
                  <c:v>27.03</c:v>
                </c:pt>
                <c:pt idx="2">
                  <c:v>28.63</c:v>
                </c:pt>
                <c:pt idx="3">
                  <c:v>31.75</c:v>
                </c:pt>
                <c:pt idx="4">
                  <c:v>36.590000000000003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57.93</c:v>
                </c:pt>
                <c:pt idx="1">
                  <c:v>57.03</c:v>
                </c:pt>
                <c:pt idx="2">
                  <c:v>55.84</c:v>
                </c:pt>
                <c:pt idx="3">
                  <c:v>57.08</c:v>
                </c:pt>
                <c:pt idx="4">
                  <c:v>55.85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352.03</c:v>
                </c:pt>
                <c:pt idx="1">
                  <c:v>337.06</c:v>
                </c:pt>
                <c:pt idx="2">
                  <c:v>316.58</c:v>
                </c:pt>
                <c:pt idx="3">
                  <c:v>282.92</c:v>
                </c:pt>
                <c:pt idx="4">
                  <c:v>271.48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276.93</c:v>
                </c:pt>
                <c:pt idx="1">
                  <c:v>283.73</c:v>
                </c:pt>
                <c:pt idx="2">
                  <c:v>287.57</c:v>
                </c:pt>
                <c:pt idx="3">
                  <c:v>286.86</c:v>
                </c:pt>
                <c:pt idx="4">
                  <c:v>287.91000000000003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59.08</c:v>
                </c:pt>
                <c:pt idx="1">
                  <c:v>58.25</c:v>
                </c:pt>
                <c:pt idx="2">
                  <c:v>61.55</c:v>
                </c:pt>
                <c:pt idx="3">
                  <c:v>57.22</c:v>
                </c:pt>
                <c:pt idx="4">
                  <c:v>54.93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8.4600000000000009</c:v>
                </c:pt>
                <c:pt idx="1">
                  <c:v>8.07</c:v>
                </c:pt>
                <c:pt idx="2">
                  <c:v>8.92</c:v>
                </c:pt>
                <c:pt idx="3">
                  <c:v>8.6</c:v>
                </c:pt>
                <c:pt idx="4">
                  <c:v>10.91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【325.02】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【78.90】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64" sqref="BL64:BZ6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1" t="str">
        <f>データ!$M$6</f>
        <v>非設置</v>
      </c>
      <c r="AE8" s="21"/>
      <c r="AF8" s="21"/>
      <c r="AG8" s="21"/>
      <c r="AH8" s="21"/>
      <c r="AI8" s="21"/>
      <c r="AJ8" s="21"/>
      <c r="AK8" s="3"/>
      <c r="AL8" s="22">
        <f>データ!S6</f>
        <v>11092</v>
      </c>
      <c r="AM8" s="22"/>
      <c r="AN8" s="22"/>
      <c r="AO8" s="22"/>
      <c r="AP8" s="22"/>
      <c r="AQ8" s="22"/>
      <c r="AR8" s="22"/>
      <c r="AS8" s="22"/>
      <c r="AT8" s="7">
        <f>データ!T6</f>
        <v>217.09</v>
      </c>
      <c r="AU8" s="7"/>
      <c r="AV8" s="7"/>
      <c r="AW8" s="7"/>
      <c r="AX8" s="7"/>
      <c r="AY8" s="7"/>
      <c r="AZ8" s="7"/>
      <c r="BA8" s="7"/>
      <c r="BB8" s="7">
        <f>データ!U6</f>
        <v>51.09</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20</v>
      </c>
      <c r="J9" s="5"/>
      <c r="K9" s="5"/>
      <c r="L9" s="5"/>
      <c r="M9" s="5"/>
      <c r="N9" s="5"/>
      <c r="O9" s="5"/>
      <c r="P9" s="5" t="s">
        <v>22</v>
      </c>
      <c r="Q9" s="5"/>
      <c r="R9" s="5"/>
      <c r="S9" s="5"/>
      <c r="T9" s="5"/>
      <c r="U9" s="5"/>
      <c r="V9" s="5"/>
      <c r="W9" s="5" t="s">
        <v>23</v>
      </c>
      <c r="X9" s="5"/>
      <c r="Y9" s="5"/>
      <c r="Z9" s="5"/>
      <c r="AA9" s="5"/>
      <c r="AB9" s="5"/>
      <c r="AC9" s="5"/>
      <c r="AD9" s="5" t="s">
        <v>24</v>
      </c>
      <c r="AE9" s="5"/>
      <c r="AF9" s="5"/>
      <c r="AG9" s="5"/>
      <c r="AH9" s="5"/>
      <c r="AI9" s="5"/>
      <c r="AJ9" s="5"/>
      <c r="AK9" s="3"/>
      <c r="AL9" s="5" t="s">
        <v>26</v>
      </c>
      <c r="AM9" s="5"/>
      <c r="AN9" s="5"/>
      <c r="AO9" s="5"/>
      <c r="AP9" s="5"/>
      <c r="AQ9" s="5"/>
      <c r="AR9" s="5"/>
      <c r="AS9" s="5"/>
      <c r="AT9" s="5" t="s">
        <v>32</v>
      </c>
      <c r="AU9" s="5"/>
      <c r="AV9" s="5"/>
      <c r="AW9" s="5"/>
      <c r="AX9" s="5"/>
      <c r="AY9" s="5"/>
      <c r="AZ9" s="5"/>
      <c r="BA9" s="5"/>
      <c r="BB9" s="5" t="s">
        <v>34</v>
      </c>
      <c r="BC9" s="5"/>
      <c r="BD9" s="5"/>
      <c r="BE9" s="5"/>
      <c r="BF9" s="5"/>
      <c r="BG9" s="5"/>
      <c r="BH9" s="5"/>
      <c r="BI9" s="5"/>
      <c r="BJ9" s="3"/>
      <c r="BK9" s="3"/>
      <c r="BL9" s="29" t="s">
        <v>37</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16.64</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1833</v>
      </c>
      <c r="AM10" s="22"/>
      <c r="AN10" s="22"/>
      <c r="AO10" s="22"/>
      <c r="AP10" s="22"/>
      <c r="AQ10" s="22"/>
      <c r="AR10" s="22"/>
      <c r="AS10" s="22"/>
      <c r="AT10" s="7">
        <f>データ!W6</f>
        <v>0.48</v>
      </c>
      <c r="AU10" s="7"/>
      <c r="AV10" s="7"/>
      <c r="AW10" s="7"/>
      <c r="AX10" s="7"/>
      <c r="AY10" s="7"/>
      <c r="AZ10" s="7"/>
      <c r="BA10" s="7"/>
      <c r="BB10" s="7">
        <f>データ!X6</f>
        <v>3818.75</v>
      </c>
      <c r="BC10" s="7"/>
      <c r="BD10" s="7"/>
      <c r="BE10" s="7"/>
      <c r="BF10" s="7"/>
      <c r="BG10" s="7"/>
      <c r="BH10" s="7"/>
      <c r="BI10" s="7"/>
      <c r="BJ10" s="2"/>
      <c r="BK10" s="2"/>
      <c r="BL10" s="30" t="s">
        <v>13</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41</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29</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40</v>
      </c>
    </row>
    <row r="84" spans="1:78">
      <c r="C84" s="2"/>
    </row>
    <row r="85" spans="1:78" hidden="1">
      <c r="B85" s="12" t="s">
        <v>3</v>
      </c>
      <c r="C85" s="12"/>
      <c r="D85" s="12"/>
      <c r="E85" s="12" t="s">
        <v>45</v>
      </c>
      <c r="F85" s="12" t="s">
        <v>28</v>
      </c>
      <c r="G85" s="12" t="s">
        <v>47</v>
      </c>
      <c r="H85" s="12" t="s">
        <v>48</v>
      </c>
      <c r="I85" s="12" t="s">
        <v>50</v>
      </c>
      <c r="J85" s="12" t="s">
        <v>25</v>
      </c>
      <c r="K85" s="12" t="s">
        <v>51</v>
      </c>
      <c r="L85" s="12" t="s">
        <v>52</v>
      </c>
      <c r="M85" s="12" t="s">
        <v>53</v>
      </c>
      <c r="N85" s="12" t="s">
        <v>46</v>
      </c>
      <c r="O85" s="12" t="s">
        <v>27</v>
      </c>
    </row>
    <row r="86" spans="1:78" hidden="1">
      <c r="B86" s="12"/>
      <c r="C86" s="12"/>
      <c r="D86" s="12"/>
      <c r="E86" s="12" t="str">
        <f>データ!AI6</f>
        <v/>
      </c>
      <c r="F86" s="12" t="s">
        <v>55</v>
      </c>
      <c r="G86" s="12" t="s">
        <v>55</v>
      </c>
      <c r="H86" s="12" t="str">
        <f>データ!BP6</f>
        <v>【325.02】</v>
      </c>
      <c r="I86" s="12" t="str">
        <f>データ!CA6</f>
        <v>【60.61】</v>
      </c>
      <c r="J86" s="12" t="str">
        <f>データ!CL6</f>
        <v>【270.94】</v>
      </c>
      <c r="K86" s="12" t="str">
        <f>データ!CW6</f>
        <v>【57.80】</v>
      </c>
      <c r="L86" s="12" t="str">
        <f>データ!DH6</f>
        <v>【78.90】</v>
      </c>
      <c r="M86" s="12" t="s">
        <v>55</v>
      </c>
      <c r="N86" s="12" t="s">
        <v>55</v>
      </c>
      <c r="O86" s="12" t="str">
        <f>データ!EO6</f>
        <v>【-】</v>
      </c>
    </row>
  </sheetData>
  <sheetProtection algorithmName="SHA-512" hashValue="J+LHwyx9pzBXL73XAH8/V2XvIGat86WyZiI5ecJqfP5gyNPtTv8LFPPBX0OH/pvXlOFb72m7w316fHhZSRHoEQ==" saltValue="CZvC9NcR6TwTKU3ppuY6b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61</v>
      </c>
      <c r="B3" s="62" t="s">
        <v>54</v>
      </c>
      <c r="C3" s="62" t="s">
        <v>42</v>
      </c>
      <c r="D3" s="62" t="s">
        <v>18</v>
      </c>
      <c r="E3" s="62" t="s">
        <v>36</v>
      </c>
      <c r="F3" s="62" t="s">
        <v>49</v>
      </c>
      <c r="G3" s="62" t="s">
        <v>64</v>
      </c>
      <c r="H3" s="68" t="s">
        <v>7</v>
      </c>
      <c r="I3" s="71"/>
      <c r="J3" s="71"/>
      <c r="K3" s="71"/>
      <c r="L3" s="71"/>
      <c r="M3" s="71"/>
      <c r="N3" s="71"/>
      <c r="O3" s="71"/>
      <c r="P3" s="71"/>
      <c r="Q3" s="71"/>
      <c r="R3" s="71"/>
      <c r="S3" s="71"/>
      <c r="T3" s="71"/>
      <c r="U3" s="71"/>
      <c r="V3" s="71"/>
      <c r="W3" s="71"/>
      <c r="X3" s="76"/>
      <c r="Y3" s="79" t="s">
        <v>31</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43</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63</v>
      </c>
      <c r="Z4" s="80"/>
      <c r="AA4" s="80"/>
      <c r="AB4" s="80"/>
      <c r="AC4" s="80"/>
      <c r="AD4" s="80"/>
      <c r="AE4" s="80"/>
      <c r="AF4" s="80"/>
      <c r="AG4" s="80"/>
      <c r="AH4" s="80"/>
      <c r="AI4" s="80"/>
      <c r="AJ4" s="80" t="s">
        <v>35</v>
      </c>
      <c r="AK4" s="80"/>
      <c r="AL4" s="80"/>
      <c r="AM4" s="80"/>
      <c r="AN4" s="80"/>
      <c r="AO4" s="80"/>
      <c r="AP4" s="80"/>
      <c r="AQ4" s="80"/>
      <c r="AR4" s="80"/>
      <c r="AS4" s="80"/>
      <c r="AT4" s="80"/>
      <c r="AU4" s="80" t="s">
        <v>65</v>
      </c>
      <c r="AV4" s="80"/>
      <c r="AW4" s="80"/>
      <c r="AX4" s="80"/>
      <c r="AY4" s="80"/>
      <c r="AZ4" s="80"/>
      <c r="BA4" s="80"/>
      <c r="BB4" s="80"/>
      <c r="BC4" s="80"/>
      <c r="BD4" s="80"/>
      <c r="BE4" s="80"/>
      <c r="BF4" s="80" t="s">
        <v>66</v>
      </c>
      <c r="BG4" s="80"/>
      <c r="BH4" s="80"/>
      <c r="BI4" s="80"/>
      <c r="BJ4" s="80"/>
      <c r="BK4" s="80"/>
      <c r="BL4" s="80"/>
      <c r="BM4" s="80"/>
      <c r="BN4" s="80"/>
      <c r="BO4" s="80"/>
      <c r="BP4" s="80"/>
      <c r="BQ4" s="80" t="s">
        <v>58</v>
      </c>
      <c r="BR4" s="80"/>
      <c r="BS4" s="80"/>
      <c r="BT4" s="80"/>
      <c r="BU4" s="80"/>
      <c r="BV4" s="80"/>
      <c r="BW4" s="80"/>
      <c r="BX4" s="80"/>
      <c r="BY4" s="80"/>
      <c r="BZ4" s="80"/>
      <c r="CA4" s="80"/>
      <c r="CB4" s="80" t="s">
        <v>67</v>
      </c>
      <c r="CC4" s="80"/>
      <c r="CD4" s="80"/>
      <c r="CE4" s="80"/>
      <c r="CF4" s="80"/>
      <c r="CG4" s="80"/>
      <c r="CH4" s="80"/>
      <c r="CI4" s="80"/>
      <c r="CJ4" s="80"/>
      <c r="CK4" s="80"/>
      <c r="CL4" s="80"/>
      <c r="CM4" s="80" t="s">
        <v>68</v>
      </c>
      <c r="CN4" s="80"/>
      <c r="CO4" s="80"/>
      <c r="CP4" s="80"/>
      <c r="CQ4" s="80"/>
      <c r="CR4" s="80"/>
      <c r="CS4" s="80"/>
      <c r="CT4" s="80"/>
      <c r="CU4" s="80"/>
      <c r="CV4" s="80"/>
      <c r="CW4" s="80"/>
      <c r="CX4" s="80" t="s">
        <v>30</v>
      </c>
      <c r="CY4" s="80"/>
      <c r="CZ4" s="80"/>
      <c r="DA4" s="80"/>
      <c r="DB4" s="80"/>
      <c r="DC4" s="80"/>
      <c r="DD4" s="80"/>
      <c r="DE4" s="80"/>
      <c r="DF4" s="80"/>
      <c r="DG4" s="80"/>
      <c r="DH4" s="80"/>
      <c r="DI4" s="80" t="s">
        <v>39</v>
      </c>
      <c r="DJ4" s="80"/>
      <c r="DK4" s="80"/>
      <c r="DL4" s="80"/>
      <c r="DM4" s="80"/>
      <c r="DN4" s="80"/>
      <c r="DO4" s="80"/>
      <c r="DP4" s="80"/>
      <c r="DQ4" s="80"/>
      <c r="DR4" s="80"/>
      <c r="DS4" s="80"/>
      <c r="DT4" s="80" t="s">
        <v>69</v>
      </c>
      <c r="DU4" s="80"/>
      <c r="DV4" s="80"/>
      <c r="DW4" s="80"/>
      <c r="DX4" s="80"/>
      <c r="DY4" s="80"/>
      <c r="DZ4" s="80"/>
      <c r="EA4" s="80"/>
      <c r="EB4" s="80"/>
      <c r="EC4" s="80"/>
      <c r="ED4" s="80"/>
      <c r="EE4" s="80" t="s">
        <v>70</v>
      </c>
      <c r="EF4" s="80"/>
      <c r="EG4" s="80"/>
      <c r="EH4" s="80"/>
      <c r="EI4" s="80"/>
      <c r="EJ4" s="80"/>
      <c r="EK4" s="80"/>
      <c r="EL4" s="80"/>
      <c r="EM4" s="80"/>
      <c r="EN4" s="80"/>
      <c r="EO4" s="80"/>
    </row>
    <row r="5" spans="1:145">
      <c r="A5" s="60" t="s">
        <v>71</v>
      </c>
      <c r="B5" s="64"/>
      <c r="C5" s="64"/>
      <c r="D5" s="64"/>
      <c r="E5" s="64"/>
      <c r="F5" s="64"/>
      <c r="G5" s="64"/>
      <c r="H5" s="70" t="s">
        <v>72</v>
      </c>
      <c r="I5" s="70" t="s">
        <v>73</v>
      </c>
      <c r="J5" s="70" t="s">
        <v>74</v>
      </c>
      <c r="K5" s="70" t="s">
        <v>75</v>
      </c>
      <c r="L5" s="70" t="s">
        <v>76</v>
      </c>
      <c r="M5" s="70" t="s">
        <v>11</v>
      </c>
      <c r="N5" s="70" t="s">
        <v>77</v>
      </c>
      <c r="O5" s="70" t="s">
        <v>78</v>
      </c>
      <c r="P5" s="70" t="s">
        <v>79</v>
      </c>
      <c r="Q5" s="70" t="s">
        <v>80</v>
      </c>
      <c r="R5" s="70" t="s">
        <v>81</v>
      </c>
      <c r="S5" s="70" t="s">
        <v>56</v>
      </c>
      <c r="T5" s="70" t="s">
        <v>82</v>
      </c>
      <c r="U5" s="70" t="s">
        <v>83</v>
      </c>
      <c r="V5" s="70" t="s">
        <v>84</v>
      </c>
      <c r="W5" s="70" t="s">
        <v>85</v>
      </c>
      <c r="X5" s="70" t="s">
        <v>86</v>
      </c>
      <c r="Y5" s="70" t="s">
        <v>33</v>
      </c>
      <c r="Z5" s="70" t="s">
        <v>87</v>
      </c>
      <c r="AA5" s="70" t="s">
        <v>88</v>
      </c>
      <c r="AB5" s="70" t="s">
        <v>89</v>
      </c>
      <c r="AC5" s="70" t="s">
        <v>90</v>
      </c>
      <c r="AD5" s="70" t="s">
        <v>91</v>
      </c>
      <c r="AE5" s="70" t="s">
        <v>92</v>
      </c>
      <c r="AF5" s="70" t="s">
        <v>93</v>
      </c>
      <c r="AG5" s="70" t="s">
        <v>94</v>
      </c>
      <c r="AH5" s="70" t="s">
        <v>95</v>
      </c>
      <c r="AI5" s="70" t="s">
        <v>3</v>
      </c>
      <c r="AJ5" s="70" t="s">
        <v>33</v>
      </c>
      <c r="AK5" s="70" t="s">
        <v>87</v>
      </c>
      <c r="AL5" s="70" t="s">
        <v>88</v>
      </c>
      <c r="AM5" s="70" t="s">
        <v>89</v>
      </c>
      <c r="AN5" s="70" t="s">
        <v>90</v>
      </c>
      <c r="AO5" s="70" t="s">
        <v>91</v>
      </c>
      <c r="AP5" s="70" t="s">
        <v>92</v>
      </c>
      <c r="AQ5" s="70" t="s">
        <v>93</v>
      </c>
      <c r="AR5" s="70" t="s">
        <v>94</v>
      </c>
      <c r="AS5" s="70" t="s">
        <v>95</v>
      </c>
      <c r="AT5" s="70" t="s">
        <v>96</v>
      </c>
      <c r="AU5" s="70" t="s">
        <v>33</v>
      </c>
      <c r="AV5" s="70" t="s">
        <v>87</v>
      </c>
      <c r="AW5" s="70" t="s">
        <v>88</v>
      </c>
      <c r="AX5" s="70" t="s">
        <v>89</v>
      </c>
      <c r="AY5" s="70" t="s">
        <v>90</v>
      </c>
      <c r="AZ5" s="70" t="s">
        <v>91</v>
      </c>
      <c r="BA5" s="70" t="s">
        <v>92</v>
      </c>
      <c r="BB5" s="70" t="s">
        <v>93</v>
      </c>
      <c r="BC5" s="70" t="s">
        <v>94</v>
      </c>
      <c r="BD5" s="70" t="s">
        <v>95</v>
      </c>
      <c r="BE5" s="70" t="s">
        <v>96</v>
      </c>
      <c r="BF5" s="70" t="s">
        <v>33</v>
      </c>
      <c r="BG5" s="70" t="s">
        <v>87</v>
      </c>
      <c r="BH5" s="70" t="s">
        <v>88</v>
      </c>
      <c r="BI5" s="70" t="s">
        <v>89</v>
      </c>
      <c r="BJ5" s="70" t="s">
        <v>90</v>
      </c>
      <c r="BK5" s="70" t="s">
        <v>91</v>
      </c>
      <c r="BL5" s="70" t="s">
        <v>92</v>
      </c>
      <c r="BM5" s="70" t="s">
        <v>93</v>
      </c>
      <c r="BN5" s="70" t="s">
        <v>94</v>
      </c>
      <c r="BO5" s="70" t="s">
        <v>95</v>
      </c>
      <c r="BP5" s="70" t="s">
        <v>96</v>
      </c>
      <c r="BQ5" s="70" t="s">
        <v>33</v>
      </c>
      <c r="BR5" s="70" t="s">
        <v>87</v>
      </c>
      <c r="BS5" s="70" t="s">
        <v>88</v>
      </c>
      <c r="BT5" s="70" t="s">
        <v>89</v>
      </c>
      <c r="BU5" s="70" t="s">
        <v>90</v>
      </c>
      <c r="BV5" s="70" t="s">
        <v>91</v>
      </c>
      <c r="BW5" s="70" t="s">
        <v>92</v>
      </c>
      <c r="BX5" s="70" t="s">
        <v>93</v>
      </c>
      <c r="BY5" s="70" t="s">
        <v>94</v>
      </c>
      <c r="BZ5" s="70" t="s">
        <v>95</v>
      </c>
      <c r="CA5" s="70" t="s">
        <v>96</v>
      </c>
      <c r="CB5" s="70" t="s">
        <v>33</v>
      </c>
      <c r="CC5" s="70" t="s">
        <v>87</v>
      </c>
      <c r="CD5" s="70" t="s">
        <v>88</v>
      </c>
      <c r="CE5" s="70" t="s">
        <v>89</v>
      </c>
      <c r="CF5" s="70" t="s">
        <v>90</v>
      </c>
      <c r="CG5" s="70" t="s">
        <v>91</v>
      </c>
      <c r="CH5" s="70" t="s">
        <v>92</v>
      </c>
      <c r="CI5" s="70" t="s">
        <v>93</v>
      </c>
      <c r="CJ5" s="70" t="s">
        <v>94</v>
      </c>
      <c r="CK5" s="70" t="s">
        <v>95</v>
      </c>
      <c r="CL5" s="70" t="s">
        <v>96</v>
      </c>
      <c r="CM5" s="70" t="s">
        <v>33</v>
      </c>
      <c r="CN5" s="70" t="s">
        <v>87</v>
      </c>
      <c r="CO5" s="70" t="s">
        <v>88</v>
      </c>
      <c r="CP5" s="70" t="s">
        <v>89</v>
      </c>
      <c r="CQ5" s="70" t="s">
        <v>90</v>
      </c>
      <c r="CR5" s="70" t="s">
        <v>91</v>
      </c>
      <c r="CS5" s="70" t="s">
        <v>92</v>
      </c>
      <c r="CT5" s="70" t="s">
        <v>93</v>
      </c>
      <c r="CU5" s="70" t="s">
        <v>94</v>
      </c>
      <c r="CV5" s="70" t="s">
        <v>95</v>
      </c>
      <c r="CW5" s="70" t="s">
        <v>96</v>
      </c>
      <c r="CX5" s="70" t="s">
        <v>33</v>
      </c>
      <c r="CY5" s="70" t="s">
        <v>87</v>
      </c>
      <c r="CZ5" s="70" t="s">
        <v>88</v>
      </c>
      <c r="DA5" s="70" t="s">
        <v>89</v>
      </c>
      <c r="DB5" s="70" t="s">
        <v>90</v>
      </c>
      <c r="DC5" s="70" t="s">
        <v>91</v>
      </c>
      <c r="DD5" s="70" t="s">
        <v>92</v>
      </c>
      <c r="DE5" s="70" t="s">
        <v>93</v>
      </c>
      <c r="DF5" s="70" t="s">
        <v>94</v>
      </c>
      <c r="DG5" s="70" t="s">
        <v>95</v>
      </c>
      <c r="DH5" s="70" t="s">
        <v>96</v>
      </c>
      <c r="DI5" s="70" t="s">
        <v>33</v>
      </c>
      <c r="DJ5" s="70" t="s">
        <v>87</v>
      </c>
      <c r="DK5" s="70" t="s">
        <v>88</v>
      </c>
      <c r="DL5" s="70" t="s">
        <v>89</v>
      </c>
      <c r="DM5" s="70" t="s">
        <v>90</v>
      </c>
      <c r="DN5" s="70" t="s">
        <v>91</v>
      </c>
      <c r="DO5" s="70" t="s">
        <v>92</v>
      </c>
      <c r="DP5" s="70" t="s">
        <v>93</v>
      </c>
      <c r="DQ5" s="70" t="s">
        <v>94</v>
      </c>
      <c r="DR5" s="70" t="s">
        <v>95</v>
      </c>
      <c r="DS5" s="70" t="s">
        <v>96</v>
      </c>
      <c r="DT5" s="70" t="s">
        <v>33</v>
      </c>
      <c r="DU5" s="70" t="s">
        <v>87</v>
      </c>
      <c r="DV5" s="70" t="s">
        <v>88</v>
      </c>
      <c r="DW5" s="70" t="s">
        <v>89</v>
      </c>
      <c r="DX5" s="70" t="s">
        <v>90</v>
      </c>
      <c r="DY5" s="70" t="s">
        <v>91</v>
      </c>
      <c r="DZ5" s="70" t="s">
        <v>92</v>
      </c>
      <c r="EA5" s="70" t="s">
        <v>93</v>
      </c>
      <c r="EB5" s="70" t="s">
        <v>94</v>
      </c>
      <c r="EC5" s="70" t="s">
        <v>95</v>
      </c>
      <c r="ED5" s="70" t="s">
        <v>96</v>
      </c>
      <c r="EE5" s="70" t="s">
        <v>33</v>
      </c>
      <c r="EF5" s="70" t="s">
        <v>87</v>
      </c>
      <c r="EG5" s="70" t="s">
        <v>88</v>
      </c>
      <c r="EH5" s="70" t="s">
        <v>89</v>
      </c>
      <c r="EI5" s="70" t="s">
        <v>90</v>
      </c>
      <c r="EJ5" s="70" t="s">
        <v>91</v>
      </c>
      <c r="EK5" s="70" t="s">
        <v>92</v>
      </c>
      <c r="EL5" s="70" t="s">
        <v>93</v>
      </c>
      <c r="EM5" s="70" t="s">
        <v>94</v>
      </c>
      <c r="EN5" s="70" t="s">
        <v>95</v>
      </c>
      <c r="EO5" s="70" t="s">
        <v>96</v>
      </c>
    </row>
    <row r="6" spans="1:145" s="59" customFormat="1">
      <c r="A6" s="60" t="s">
        <v>97</v>
      </c>
      <c r="B6" s="65">
        <f t="shared" ref="B6:X6" si="1">B7</f>
        <v>2018</v>
      </c>
      <c r="C6" s="65">
        <f t="shared" si="1"/>
        <v>23019</v>
      </c>
      <c r="D6" s="65">
        <f t="shared" si="1"/>
        <v>47</v>
      </c>
      <c r="E6" s="65">
        <f t="shared" si="1"/>
        <v>18</v>
      </c>
      <c r="F6" s="65">
        <f t="shared" si="1"/>
        <v>0</v>
      </c>
      <c r="G6" s="65">
        <f t="shared" si="1"/>
        <v>0</v>
      </c>
      <c r="H6" s="65" t="str">
        <f t="shared" si="1"/>
        <v>青森県　平内町</v>
      </c>
      <c r="I6" s="65" t="str">
        <f t="shared" si="1"/>
        <v>法非適用</v>
      </c>
      <c r="J6" s="65" t="str">
        <f t="shared" si="1"/>
        <v>下水道事業</v>
      </c>
      <c r="K6" s="65" t="str">
        <f t="shared" si="1"/>
        <v>特定地域生活排水処理</v>
      </c>
      <c r="L6" s="65" t="str">
        <f t="shared" si="1"/>
        <v>K3</v>
      </c>
      <c r="M6" s="65" t="str">
        <f t="shared" si="1"/>
        <v>非設置</v>
      </c>
      <c r="N6" s="73" t="str">
        <f t="shared" si="1"/>
        <v>-</v>
      </c>
      <c r="O6" s="73" t="str">
        <f t="shared" si="1"/>
        <v>該当数値なし</v>
      </c>
      <c r="P6" s="73">
        <f t="shared" si="1"/>
        <v>16.64</v>
      </c>
      <c r="Q6" s="73">
        <f t="shared" si="1"/>
        <v>100</v>
      </c>
      <c r="R6" s="73">
        <f t="shared" si="1"/>
        <v>2980</v>
      </c>
      <c r="S6" s="73">
        <f t="shared" si="1"/>
        <v>11092</v>
      </c>
      <c r="T6" s="73">
        <f t="shared" si="1"/>
        <v>217.09</v>
      </c>
      <c r="U6" s="73">
        <f t="shared" si="1"/>
        <v>51.09</v>
      </c>
      <c r="V6" s="73">
        <f t="shared" si="1"/>
        <v>1833</v>
      </c>
      <c r="W6" s="73">
        <f t="shared" si="1"/>
        <v>0.48</v>
      </c>
      <c r="X6" s="73">
        <f t="shared" si="1"/>
        <v>3818.75</v>
      </c>
      <c r="Y6" s="81">
        <f t="shared" ref="Y6:AH6" si="2">IF(Y7="",NA(),Y7)</f>
        <v>100</v>
      </c>
      <c r="Z6" s="81">
        <f t="shared" si="2"/>
        <v>100</v>
      </c>
      <c r="AA6" s="81">
        <f t="shared" si="2"/>
        <v>93.41</v>
      </c>
      <c r="AB6" s="81">
        <f t="shared" si="2"/>
        <v>84.43</v>
      </c>
      <c r="AC6" s="81">
        <f t="shared" si="2"/>
        <v>79.25</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3589.42</v>
      </c>
      <c r="BG6" s="81">
        <f t="shared" si="5"/>
        <v>3429.6</v>
      </c>
      <c r="BH6" s="81">
        <f t="shared" si="5"/>
        <v>1850.36</v>
      </c>
      <c r="BI6" s="73">
        <f t="shared" si="5"/>
        <v>0</v>
      </c>
      <c r="BJ6" s="73">
        <f t="shared" si="5"/>
        <v>0</v>
      </c>
      <c r="BK6" s="81">
        <f t="shared" si="5"/>
        <v>416.91</v>
      </c>
      <c r="BL6" s="81">
        <f t="shared" si="5"/>
        <v>392.19</v>
      </c>
      <c r="BM6" s="81">
        <f t="shared" si="5"/>
        <v>413.5</v>
      </c>
      <c r="BN6" s="81">
        <f t="shared" si="5"/>
        <v>407.42</v>
      </c>
      <c r="BO6" s="81">
        <f t="shared" si="5"/>
        <v>386.46</v>
      </c>
      <c r="BP6" s="73" t="str">
        <f>IF(BP7="","",IF(BP7="-","【-】","【"&amp;SUBSTITUTE(TEXT(BP7,"#,##0.00"),"-","△")&amp;"】"))</f>
        <v>【325.02】</v>
      </c>
      <c r="BQ6" s="81">
        <f t="shared" ref="BQ6:BZ6" si="6">IF(BQ7="",NA(),BQ7)</f>
        <v>26.7</v>
      </c>
      <c r="BR6" s="81">
        <f t="shared" si="6"/>
        <v>27.03</v>
      </c>
      <c r="BS6" s="81">
        <f t="shared" si="6"/>
        <v>28.63</v>
      </c>
      <c r="BT6" s="81">
        <f t="shared" si="6"/>
        <v>31.75</v>
      </c>
      <c r="BU6" s="81">
        <f t="shared" si="6"/>
        <v>36.590000000000003</v>
      </c>
      <c r="BV6" s="81">
        <f t="shared" si="6"/>
        <v>57.93</v>
      </c>
      <c r="BW6" s="81">
        <f t="shared" si="6"/>
        <v>57.03</v>
      </c>
      <c r="BX6" s="81">
        <f t="shared" si="6"/>
        <v>55.84</v>
      </c>
      <c r="BY6" s="81">
        <f t="shared" si="6"/>
        <v>57.08</v>
      </c>
      <c r="BZ6" s="81">
        <f t="shared" si="6"/>
        <v>55.85</v>
      </c>
      <c r="CA6" s="73" t="str">
        <f>IF(CA7="","",IF(CA7="-","【-】","【"&amp;SUBSTITUTE(TEXT(CA7,"#,##0.00"),"-","△")&amp;"】"))</f>
        <v>【60.61】</v>
      </c>
      <c r="CB6" s="81">
        <f t="shared" ref="CB6:CK6" si="7">IF(CB7="",NA(),CB7)</f>
        <v>352.03</v>
      </c>
      <c r="CC6" s="81">
        <f t="shared" si="7"/>
        <v>337.06</v>
      </c>
      <c r="CD6" s="81">
        <f t="shared" si="7"/>
        <v>316.58</v>
      </c>
      <c r="CE6" s="81">
        <f t="shared" si="7"/>
        <v>282.92</v>
      </c>
      <c r="CF6" s="81">
        <f t="shared" si="7"/>
        <v>271.48</v>
      </c>
      <c r="CG6" s="81">
        <f t="shared" si="7"/>
        <v>276.93</v>
      </c>
      <c r="CH6" s="81">
        <f t="shared" si="7"/>
        <v>283.73</v>
      </c>
      <c r="CI6" s="81">
        <f t="shared" si="7"/>
        <v>287.57</v>
      </c>
      <c r="CJ6" s="81">
        <f t="shared" si="7"/>
        <v>286.86</v>
      </c>
      <c r="CK6" s="81">
        <f t="shared" si="7"/>
        <v>287.91000000000003</v>
      </c>
      <c r="CL6" s="73" t="str">
        <f>IF(CL7="","",IF(CL7="-","【-】","【"&amp;SUBSTITUTE(TEXT(CL7,"#,##0.00"),"-","△")&amp;"】"))</f>
        <v>【270.94】</v>
      </c>
      <c r="CM6" s="81">
        <f t="shared" ref="CM6:CV6" si="8">IF(CM7="",NA(),CM7)</f>
        <v>100</v>
      </c>
      <c r="CN6" s="81">
        <f t="shared" si="8"/>
        <v>100</v>
      </c>
      <c r="CO6" s="81">
        <f t="shared" si="8"/>
        <v>100</v>
      </c>
      <c r="CP6" s="81">
        <f t="shared" si="8"/>
        <v>100</v>
      </c>
      <c r="CQ6" s="81">
        <f t="shared" si="8"/>
        <v>100</v>
      </c>
      <c r="CR6" s="81">
        <f t="shared" si="8"/>
        <v>59.08</v>
      </c>
      <c r="CS6" s="81">
        <f t="shared" si="8"/>
        <v>58.25</v>
      </c>
      <c r="CT6" s="81">
        <f t="shared" si="8"/>
        <v>61.55</v>
      </c>
      <c r="CU6" s="81">
        <f t="shared" si="8"/>
        <v>57.22</v>
      </c>
      <c r="CV6" s="81">
        <f t="shared" si="8"/>
        <v>54.93</v>
      </c>
      <c r="CW6" s="73" t="str">
        <f>IF(CW7="","",IF(CW7="-","【-】","【"&amp;SUBSTITUTE(TEXT(CW7,"#,##0.00"),"-","△")&amp;"】"))</f>
        <v>【57.80】</v>
      </c>
      <c r="CX6" s="81">
        <f t="shared" ref="CX6:DG6" si="9">IF(CX7="",NA(),CX7)</f>
        <v>8.4600000000000009</v>
      </c>
      <c r="CY6" s="81">
        <f t="shared" si="9"/>
        <v>8.07</v>
      </c>
      <c r="CZ6" s="81">
        <f t="shared" si="9"/>
        <v>8.92</v>
      </c>
      <c r="DA6" s="81">
        <f t="shared" si="9"/>
        <v>8.6</v>
      </c>
      <c r="DB6" s="81">
        <f t="shared" si="9"/>
        <v>10.91</v>
      </c>
      <c r="DC6" s="81">
        <f t="shared" si="9"/>
        <v>77.12</v>
      </c>
      <c r="DD6" s="81">
        <f t="shared" si="9"/>
        <v>68.150000000000006</v>
      </c>
      <c r="DE6" s="81">
        <f t="shared" si="9"/>
        <v>67.489999999999995</v>
      </c>
      <c r="DF6" s="81">
        <f t="shared" si="9"/>
        <v>67.290000000000006</v>
      </c>
      <c r="DG6" s="81">
        <f t="shared" si="9"/>
        <v>65.569999999999993</v>
      </c>
      <c r="DH6" s="73" t="str">
        <f>IF(DH7="","",IF(DH7="-","【-】","【"&amp;SUBSTITUTE(TEXT(DH7,"#,##0.00"),"-","△")&amp;"】"))</f>
        <v>【78.90】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2018</v>
      </c>
      <c r="C7" s="66">
        <v>23019</v>
      </c>
      <c r="D7" s="66">
        <v>47</v>
      </c>
      <c r="E7" s="66">
        <v>18</v>
      </c>
      <c r="F7" s="66">
        <v>0</v>
      </c>
      <c r="G7" s="66">
        <v>0</v>
      </c>
      <c r="H7" s="66" t="s">
        <v>98</v>
      </c>
      <c r="I7" s="66" t="s">
        <v>99</v>
      </c>
      <c r="J7" s="66" t="s">
        <v>100</v>
      </c>
      <c r="K7" s="66" t="s">
        <v>101</v>
      </c>
      <c r="L7" s="66" t="s">
        <v>62</v>
      </c>
      <c r="M7" s="66" t="s">
        <v>102</v>
      </c>
      <c r="N7" s="74" t="s">
        <v>55</v>
      </c>
      <c r="O7" s="74" t="s">
        <v>103</v>
      </c>
      <c r="P7" s="74">
        <v>16.64</v>
      </c>
      <c r="Q7" s="74">
        <v>100</v>
      </c>
      <c r="R7" s="74">
        <v>2980</v>
      </c>
      <c r="S7" s="74">
        <v>11092</v>
      </c>
      <c r="T7" s="74">
        <v>217.09</v>
      </c>
      <c r="U7" s="74">
        <v>51.09</v>
      </c>
      <c r="V7" s="74">
        <v>1833</v>
      </c>
      <c r="W7" s="74">
        <v>0.48</v>
      </c>
      <c r="X7" s="74">
        <v>3818.75</v>
      </c>
      <c r="Y7" s="74">
        <v>100</v>
      </c>
      <c r="Z7" s="74">
        <v>100</v>
      </c>
      <c r="AA7" s="74">
        <v>93.41</v>
      </c>
      <c r="AB7" s="74">
        <v>84.43</v>
      </c>
      <c r="AC7" s="74">
        <v>79.25</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3589.42</v>
      </c>
      <c r="BG7" s="74">
        <v>3429.6</v>
      </c>
      <c r="BH7" s="74">
        <v>1850.36</v>
      </c>
      <c r="BI7" s="74">
        <v>0</v>
      </c>
      <c r="BJ7" s="74">
        <v>0</v>
      </c>
      <c r="BK7" s="74">
        <v>416.91</v>
      </c>
      <c r="BL7" s="74">
        <v>392.19</v>
      </c>
      <c r="BM7" s="74">
        <v>413.5</v>
      </c>
      <c r="BN7" s="74">
        <v>407.42</v>
      </c>
      <c r="BO7" s="74">
        <v>386.46</v>
      </c>
      <c r="BP7" s="74">
        <v>325.02</v>
      </c>
      <c r="BQ7" s="74">
        <v>26.7</v>
      </c>
      <c r="BR7" s="74">
        <v>27.03</v>
      </c>
      <c r="BS7" s="74">
        <v>28.63</v>
      </c>
      <c r="BT7" s="74">
        <v>31.75</v>
      </c>
      <c r="BU7" s="74">
        <v>36.590000000000003</v>
      </c>
      <c r="BV7" s="74">
        <v>57.93</v>
      </c>
      <c r="BW7" s="74">
        <v>57.03</v>
      </c>
      <c r="BX7" s="74">
        <v>55.84</v>
      </c>
      <c r="BY7" s="74">
        <v>57.08</v>
      </c>
      <c r="BZ7" s="74">
        <v>55.85</v>
      </c>
      <c r="CA7" s="74">
        <v>60.61</v>
      </c>
      <c r="CB7" s="74">
        <v>352.03</v>
      </c>
      <c r="CC7" s="74">
        <v>337.06</v>
      </c>
      <c r="CD7" s="74">
        <v>316.58</v>
      </c>
      <c r="CE7" s="74">
        <v>282.92</v>
      </c>
      <c r="CF7" s="74">
        <v>271.48</v>
      </c>
      <c r="CG7" s="74">
        <v>276.93</v>
      </c>
      <c r="CH7" s="74">
        <v>283.73</v>
      </c>
      <c r="CI7" s="74">
        <v>287.57</v>
      </c>
      <c r="CJ7" s="74">
        <v>286.86</v>
      </c>
      <c r="CK7" s="74">
        <v>287.91000000000003</v>
      </c>
      <c r="CL7" s="74">
        <v>270.94</v>
      </c>
      <c r="CM7" s="74">
        <v>100</v>
      </c>
      <c r="CN7" s="74">
        <v>100</v>
      </c>
      <c r="CO7" s="74">
        <v>100</v>
      </c>
      <c r="CP7" s="74">
        <v>100</v>
      </c>
      <c r="CQ7" s="74">
        <v>100</v>
      </c>
      <c r="CR7" s="74">
        <v>59.08</v>
      </c>
      <c r="CS7" s="74">
        <v>58.25</v>
      </c>
      <c r="CT7" s="74">
        <v>61.55</v>
      </c>
      <c r="CU7" s="74">
        <v>57.22</v>
      </c>
      <c r="CV7" s="74">
        <v>54.93</v>
      </c>
      <c r="CW7" s="74">
        <v>57.8</v>
      </c>
      <c r="CX7" s="74">
        <v>8.4600000000000009</v>
      </c>
      <c r="CY7" s="74">
        <v>8.07</v>
      </c>
      <c r="CZ7" s="74">
        <v>8.92</v>
      </c>
      <c r="DA7" s="74">
        <v>8.6</v>
      </c>
      <c r="DB7" s="74">
        <v>10.91</v>
      </c>
      <c r="DC7" s="74">
        <v>77.12</v>
      </c>
      <c r="DD7" s="74">
        <v>68.150000000000006</v>
      </c>
      <c r="DE7" s="74">
        <v>67.489999999999995</v>
      </c>
      <c r="DF7" s="74">
        <v>67.290000000000006</v>
      </c>
      <c r="DG7" s="74">
        <v>65.569999999999993</v>
      </c>
      <c r="DH7" s="74">
        <v>78.900000000000006</v>
      </c>
      <c r="DI7" s="74"/>
      <c r="DJ7" s="74"/>
      <c r="DK7" s="74"/>
      <c r="DL7" s="74"/>
      <c r="DM7" s="74"/>
      <c r="DN7" s="74"/>
      <c r="DO7" s="74"/>
      <c r="DP7" s="74"/>
      <c r="DQ7" s="74"/>
      <c r="DR7" s="74"/>
      <c r="DS7" s="74"/>
      <c r="DT7" s="74"/>
      <c r="DU7" s="74"/>
      <c r="DV7" s="74"/>
      <c r="DW7" s="74"/>
      <c r="DX7" s="74"/>
      <c r="DY7" s="74"/>
      <c r="DZ7" s="74"/>
      <c r="EA7" s="74"/>
      <c r="EB7" s="74"/>
      <c r="EC7" s="74"/>
      <c r="ED7" s="74"/>
      <c r="EE7" s="74" t="s">
        <v>55</v>
      </c>
      <c r="EF7" s="74" t="s">
        <v>55</v>
      </c>
      <c r="EG7" s="74" t="s">
        <v>55</v>
      </c>
      <c r="EH7" s="74" t="s">
        <v>55</v>
      </c>
      <c r="EI7" s="74" t="s">
        <v>55</v>
      </c>
      <c r="EJ7" s="74" t="s">
        <v>55</v>
      </c>
      <c r="EK7" s="74" t="s">
        <v>55</v>
      </c>
      <c r="EL7" s="74" t="s">
        <v>55</v>
      </c>
      <c r="EM7" s="74" t="s">
        <v>55</v>
      </c>
      <c r="EN7" s="74" t="s">
        <v>55</v>
      </c>
      <c r="EO7" s="74" t="s">
        <v>55</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cp:lastPrinted>2020-01-27T02:50:34Z</cp:lastPrinted>
  <dcterms:created xsi:type="dcterms:W3CDTF">2019-12-05T05:27:43Z</dcterms:created>
  <dcterms:modified xsi:type="dcterms:W3CDTF">2020-02-14T10:45:38Z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2020-02-14T10:45:38Z</vt:filetime>
  </property>
</Properties>
</file>