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gOdRKzKcwlzc4sdguxAL5YpFJFDjVBTKB1ws/HDVoW83qKgCmgoapAgQPz+ydvGdxItJ0xNpjKnzbbQPap3IQ==" workbookSaltValue="5puN+T2mTEWuGerb6XHT/g=="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<sst xmlns:r="http://schemas.openxmlformats.org/officeDocument/2006/relationships" xmlns="http://schemas.openxmlformats.org/spreadsheetml/2006/main" count="111" uniqueCount="111">
  <si>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</si>
  <si>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</si>
  <si>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</si>
  <si>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</si>
  <si>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</si>
  <si>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</si>
  <si>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</si>
  <si>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</si>
  <si>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</si>
  <si>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</si>
  <si>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</si>
  <si>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</si>
  <si>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</si>
  <si>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</si>
  <si>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</si>
  <si>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</si>
  <si>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</si>
  <si>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</si>
  <si>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</si>
  <si>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</si>
  <si>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</si>
  <si>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</si>
  <si>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</si>
  <si>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</si>
  <si>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</si>
  <si>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</si>
  <si>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</si>
  <si>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</si>
  <si>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</si>
  <si>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</si>
  <si>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</si>
  <si>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</si>
  <si>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</si>
  <si>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</si>
  <si>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</si>
  <si>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</si>
  <si>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</si>
  <si>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</si>
  <si>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</si>
  <si>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</si>
  <si>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</si>
  <si>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</si>
  <si>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</si>
  <si>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</si>
  <si>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</si>
  <si>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</si>
  <si>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</si>
  <si>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</si>
  <si>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</si>
  <si>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</si>
  <si>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</si>
  <si>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</si>
  <si>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</si>
  <si>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</si>
  <si>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</si>
  <si>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</si>
  <si>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</si>
  <si>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</si>
  <si>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</si>
  <si>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</si>
  <si>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</si>
  <si>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</si>
  <si>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</si>
  <si>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</si>
  <si>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</si>
  <si>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</si>
  <si>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</si>
  <si>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</si>
  <si>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</si>
  <si>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</si>
  <si>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</si>
  <si>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</si>
  <si>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</si>
  <si>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</si>
  <si>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</si>
  <si>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</si>
  <si>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</si>
  <si>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</si>
  <si>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</si>
  <si>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</si>
  <si>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</si>
  <si>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</si>
  <si>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</si>
  <si>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</si>
  <si>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</si>
  <si>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</si>
  <si>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</si>
  <si>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</si>
  <si>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</si>
  <si>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</si>
  <si>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</si>
  <si>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</si>
  <si>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</si>
  <si>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</si>
  <si>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</si>
  <si>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</si>
  <si>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青森県　平内町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</si>
  <si>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</si>
  <si>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</si>
  <si>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</si>
  <si>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</si>
  <si>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</si>
  <si>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</si>
  <si>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</si>
  <si>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</si>
  <si>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</si>
  <si>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</si>
  <si>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</si>
  <si>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収益的収支比率は昨年度同様、収益的収入が低く赤字状態であり一般会計繰入金により収入不足を補っている状況である。人口減少に伴う使用量の減により料金収入の増は見込めない。
　経費回収率は類似団体平均値と比べ低い結果となっている。今後は排水処理に係る経費節減に努力したい。
　汚水処理原価は類似団体平均値に比べ高い結果となっている。維持管理費の経費節減に努める。
　施設利用率は横ばいで人口減少の影響で増は望めない。
　水洗化率は類似団体平均値より上回っている。
　料金改定については、消費税の増税があり、近いうちに改定する予定はないが、経営状況が好転しない場合は検討していく。</t>
    <rPh sb="1" eb="4">
      <t>シュウエキテキ</t>
    </rPh>
    <rPh sb="4" eb="6">
      <t>シュウシ</t>
    </rPh>
    <rPh sb="6" eb="8">
      <t>ヒリツ</t>
    </rPh>
    <rPh sb="9" eb="12">
      <t>サクネンド</t>
    </rPh>
    <rPh sb="12" eb="14">
      <t>ドウヨウ</t>
    </rPh>
    <rPh sb="15" eb="18">
      <t>シュウエキテキ</t>
    </rPh>
    <rPh sb="18" eb="20">
      <t>シュウニュウ</t>
    </rPh>
    <rPh sb="21" eb="22">
      <t>ヒク</t>
    </rPh>
    <rPh sb="23" eb="25">
      <t>アカジ</t>
    </rPh>
    <rPh sb="25" eb="27">
      <t>ジョウタイ</t>
    </rPh>
    <rPh sb="30" eb="32">
      <t>イッパン</t>
    </rPh>
    <rPh sb="32" eb="34">
      <t>カイケイ</t>
    </rPh>
    <rPh sb="34" eb="37">
      <t>クリイレキン</t>
    </rPh>
    <rPh sb="40" eb="42">
      <t>シュウニュウ</t>
    </rPh>
    <rPh sb="42" eb="44">
      <t>ブソク</t>
    </rPh>
    <rPh sb="45" eb="46">
      <t>オギナ</t>
    </rPh>
    <rPh sb="50" eb="52">
      <t>ジョウキョウ</t>
    </rPh>
    <rPh sb="56" eb="58">
      <t>ジンコウ</t>
    </rPh>
    <rPh sb="58" eb="60">
      <t>ゲンショウ</t>
    </rPh>
    <rPh sb="61" eb="62">
      <t>トモナ</t>
    </rPh>
    <rPh sb="63" eb="66">
      <t>シヨウリョウ</t>
    </rPh>
    <rPh sb="67" eb="68">
      <t>ゲン</t>
    </rPh>
    <rPh sb="71" eb="73">
      <t>リョウキン</t>
    </rPh>
    <rPh sb="73" eb="75">
      <t>シュウニュウ</t>
    </rPh>
    <rPh sb="76" eb="77">
      <t>ゾウ</t>
    </rPh>
    <rPh sb="78" eb="80">
      <t>ミコ</t>
    </rPh>
    <rPh sb="86" eb="88">
      <t>ケイヒ</t>
    </rPh>
    <rPh sb="88" eb="91">
      <t>カイシュウリツ</t>
    </rPh>
    <rPh sb="92" eb="94">
      <t>ルイジ</t>
    </rPh>
    <rPh sb="94" eb="96">
      <t>ダンタイ</t>
    </rPh>
    <rPh sb="96" eb="99">
      <t>ヘイキンチ</t>
    </rPh>
    <rPh sb="100" eb="101">
      <t>クラ</t>
    </rPh>
    <rPh sb="102" eb="103">
      <t>ヒク</t>
    </rPh>
    <rPh sb="104" eb="106">
      <t>ケッカ</t>
    </rPh>
    <rPh sb="113" eb="115">
      <t>コンゴ</t>
    </rPh>
    <rPh sb="116" eb="118">
      <t>ハイスイ</t>
    </rPh>
    <rPh sb="118" eb="120">
      <t>ショリ</t>
    </rPh>
    <rPh sb="121" eb="122">
      <t>カカ</t>
    </rPh>
    <rPh sb="123" eb="125">
      <t>ケイヒ</t>
    </rPh>
    <rPh sb="125" eb="127">
      <t>セツゲン</t>
    </rPh>
    <rPh sb="128" eb="130">
      <t>ドリョク</t>
    </rPh>
    <rPh sb="136" eb="138">
      <t>オスイ</t>
    </rPh>
    <rPh sb="138" eb="140">
      <t>ショリ</t>
    </rPh>
    <rPh sb="140" eb="142">
      <t>ゲンカ</t>
    </rPh>
    <rPh sb="143" eb="145">
      <t>ルイジ</t>
    </rPh>
    <rPh sb="145" eb="147">
      <t>ダンタイ</t>
    </rPh>
    <rPh sb="147" eb="150">
      <t>ヘイキンチ</t>
    </rPh>
    <rPh sb="151" eb="152">
      <t>クラ</t>
    </rPh>
    <rPh sb="153" eb="154">
      <t>タカ</t>
    </rPh>
    <rPh sb="155" eb="157">
      <t>ケッカ</t>
    </rPh>
    <rPh sb="166" eb="169">
      <t>カンリヒ</t>
    </rPh>
    <rPh sb="170" eb="172">
      <t>ケイヒ</t>
    </rPh>
    <rPh sb="172" eb="174">
      <t>セツゲン</t>
    </rPh>
    <rPh sb="175" eb="176">
      <t>ツト</t>
    </rPh>
    <rPh sb="181" eb="183">
      <t>シセツ</t>
    </rPh>
    <rPh sb="183" eb="185">
      <t>リヨウ</t>
    </rPh>
    <rPh sb="185" eb="186">
      <t>リツ</t>
    </rPh>
    <rPh sb="187" eb="188">
      <t>ヨコ</t>
    </rPh>
    <rPh sb="191" eb="193">
      <t>ジンコウ</t>
    </rPh>
    <rPh sb="193" eb="195">
      <t>ゲンショウ</t>
    </rPh>
    <rPh sb="196" eb="198">
      <t>エイキョウ</t>
    </rPh>
    <rPh sb="199" eb="200">
      <t>ゾウ</t>
    </rPh>
    <rPh sb="201" eb="202">
      <t>ノゾ</t>
    </rPh>
    <rPh sb="208" eb="210">
      <t>スイセン</t>
    </rPh>
    <rPh sb="210" eb="211">
      <t>カ</t>
    </rPh>
    <rPh sb="211" eb="212">
      <t>リツ</t>
    </rPh>
    <rPh sb="213" eb="215">
      <t>ルイジ</t>
    </rPh>
    <rPh sb="215" eb="217">
      <t>ダンタイ</t>
    </rPh>
    <rPh sb="217" eb="220">
      <t>ヘイキンチ</t>
    </rPh>
    <rPh sb="222" eb="224">
      <t>ウワマワ</t>
    </rPh>
    <rPh sb="231" eb="233">
      <t>リョウキン</t>
    </rPh>
    <rPh sb="233" eb="235">
      <t>カイテイ</t>
    </rPh>
    <rPh sb="241" eb="244">
      <t>ショウヒゼイ</t>
    </rPh>
    <rPh sb="245" eb="247">
      <t>ゾウゼイ</t>
    </rPh>
    <rPh sb="251" eb="252">
      <t>チカ</t>
    </rPh>
    <rPh sb="256" eb="258">
      <t>カイテイ</t>
    </rPh>
    <rPh sb="260" eb="262">
      <t>ヨテイ</t>
    </rPh>
    <rPh sb="267" eb="269">
      <t>ケイエイ</t>
    </rPh>
    <rPh sb="269" eb="271">
      <t>ジョウキョウ</t>
    </rPh>
    <rPh sb="272" eb="274">
      <t>コウテン</t>
    </rPh>
    <rPh sb="277" eb="279">
      <t>バアイ</t>
    </rPh>
    <rPh sb="280" eb="282">
      <t>ケントウ</t>
    </rPh>
    <phoneticPr fontId="1"/>
  </si>
  <si>
    <t>　施設、電気・機械は古いもので24年経過している。点検・修繕を計画的に実施する。耐用年数が近づく古い管渠から計画的に更新していく。</t>
    <rPh sb="1" eb="3">
      <t>シセツ</t>
    </rPh>
    <rPh sb="4" eb="6">
      <t>デンキ</t>
    </rPh>
    <rPh sb="7" eb="9">
      <t>キカイ</t>
    </rPh>
    <rPh sb="10" eb="11">
      <t>フル</t>
    </rPh>
    <rPh sb="17" eb="18">
      <t>ネン</t>
    </rPh>
    <rPh sb="18" eb="20">
      <t>ケイカ</t>
    </rPh>
    <rPh sb="25" eb="27">
      <t>テンケン</t>
    </rPh>
    <rPh sb="28" eb="30">
      <t>シュウゼン</t>
    </rPh>
    <rPh sb="31" eb="34">
      <t>ケイカクテキ</t>
    </rPh>
    <rPh sb="35" eb="37">
      <t>ジッシ</t>
    </rPh>
    <rPh sb="40" eb="42">
      <t>タイヨウ</t>
    </rPh>
    <rPh sb="42" eb="44">
      <t>ネンスウ</t>
    </rPh>
    <rPh sb="45" eb="46">
      <t>チカ</t>
    </rPh>
    <rPh sb="48" eb="49">
      <t>フル</t>
    </rPh>
    <rPh sb="50" eb="51">
      <t>カン</t>
    </rPh>
    <rPh sb="51" eb="52">
      <t>キョ</t>
    </rPh>
    <rPh sb="54" eb="57">
      <t>ケイカクテキ</t>
    </rPh>
    <rPh sb="58" eb="60">
      <t>コウシン</t>
    </rPh>
    <phoneticPr fontId="1"/>
  </si>
  <si>
    <t>　排水処理に係る経費節減に努め経営改善に取り組んでいく。
　農業集落排水事業での新規投資は終了しており、令和４年度から企業債の完済が始まることから企業債残高は減少していく。一方、供用開始からの年月経過とともに機器等の修繕費用が上がっている。今後は修繕計画を策定し、計画的な機器修繕を行い寿命を延ばすことにより安定した経営を目指していく。更には近隣処理施設との統廃合を検討する。</t>
    <rPh sb="1" eb="3">
      <t>ハイスイ</t>
    </rPh>
    <rPh sb="3" eb="5">
      <t>ショリ</t>
    </rPh>
    <rPh sb="6" eb="7">
      <t>カカ</t>
    </rPh>
    <rPh sb="8" eb="10">
      <t>ケイヒ</t>
    </rPh>
    <rPh sb="10" eb="12">
      <t>セツゲン</t>
    </rPh>
    <rPh sb="13" eb="14">
      <t>ツト</t>
    </rPh>
    <rPh sb="15" eb="17">
      <t>ケイエイ</t>
    </rPh>
    <rPh sb="17" eb="19">
      <t>カイゼン</t>
    </rPh>
    <rPh sb="20" eb="21">
      <t>ト</t>
    </rPh>
    <rPh sb="22" eb="23">
      <t>ク</t>
    </rPh>
    <rPh sb="30" eb="32">
      <t>ノウギョウ</t>
    </rPh>
    <rPh sb="32" eb="34">
      <t>シュウラク</t>
    </rPh>
    <rPh sb="34" eb="36">
      <t>ハイスイ</t>
    </rPh>
    <rPh sb="36" eb="38">
      <t>ジギョウ</t>
    </rPh>
    <rPh sb="40" eb="42">
      <t>シンキ</t>
    </rPh>
    <rPh sb="42" eb="44">
      <t>トウシ</t>
    </rPh>
    <rPh sb="45" eb="47">
      <t>シュウリョウ</t>
    </rPh>
    <rPh sb="52" eb="53">
      <t>レイ</t>
    </rPh>
    <rPh sb="53" eb="54">
      <t>ワ</t>
    </rPh>
    <rPh sb="55" eb="57">
      <t>ネンド</t>
    </rPh>
    <rPh sb="59" eb="62">
      <t>キギョウサイ</t>
    </rPh>
    <rPh sb="63" eb="65">
      <t>カンサイ</t>
    </rPh>
    <rPh sb="66" eb="67">
      <t>ハジ</t>
    </rPh>
    <rPh sb="73" eb="76">
      <t>キギョウサイ</t>
    </rPh>
    <rPh sb="76" eb="78">
      <t>ザンダカ</t>
    </rPh>
    <rPh sb="79" eb="81">
      <t>ゲンショウ</t>
    </rPh>
    <rPh sb="86" eb="88">
      <t>イッポウ</t>
    </rPh>
    <rPh sb="89" eb="91">
      <t>キョウヨウ</t>
    </rPh>
    <rPh sb="91" eb="93">
      <t>カイシ</t>
    </rPh>
    <rPh sb="96" eb="98">
      <t>ネンゲツ</t>
    </rPh>
    <rPh sb="98" eb="100">
      <t>ケイカ</t>
    </rPh>
    <rPh sb="104" eb="106">
      <t>キキ</t>
    </rPh>
    <rPh sb="106" eb="107">
      <t>トウ</t>
    </rPh>
    <rPh sb="108" eb="110">
      <t>シュウゼン</t>
    </rPh>
    <rPh sb="110" eb="112">
      <t>ヒヨウ</t>
    </rPh>
    <rPh sb="113" eb="114">
      <t>ア</t>
    </rPh>
    <rPh sb="120" eb="122">
      <t>コンゴ</t>
    </rPh>
    <rPh sb="123" eb="125">
      <t>シュウゼン</t>
    </rPh>
    <rPh sb="125" eb="127">
      <t>ケイカク</t>
    </rPh>
    <rPh sb="128" eb="130">
      <t>サクテイ</t>
    </rPh>
    <rPh sb="132" eb="135">
      <t>ケイカクテキ</t>
    </rPh>
    <rPh sb="136" eb="138">
      <t>キキ</t>
    </rPh>
    <rPh sb="138" eb="140">
      <t>シュウゼン</t>
    </rPh>
    <rPh sb="141" eb="142">
      <t>オコナ</t>
    </rPh>
    <rPh sb="143" eb="145">
      <t>ジュミョウ</t>
    </rPh>
    <rPh sb="146" eb="147">
      <t>ノ</t>
    </rPh>
    <rPh sb="154" eb="156">
      <t>アンテイ</t>
    </rPh>
    <rPh sb="158" eb="160">
      <t>ケイエイ</t>
    </rPh>
    <rPh sb="161" eb="163">
      <t>メザ</t>
    </rPh>
    <rPh sb="168" eb="169">
      <t>サラ</t>
    </rPh>
    <rPh sb="171" eb="173">
      <t>キンリン</t>
    </rPh>
    <rPh sb="173" eb="175">
      <t>ショリ</t>
    </rPh>
    <rPh sb="175" eb="177">
      <t>シセツ</t>
    </rPh>
    <rPh sb="179" eb="182">
      <t>トウハイゴウ</t>
    </rPh>
    <rPh sb="183" eb="185">
      <t>ケントウ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</si>
</sst>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formatCode="#,##0.00;&quot;△&quot;#,##0.00;&quot;-&quot;">
                  <c:v>0.1</c:v>
                </c:pt>
                <c:pt idx="2">
                  <c:v>0</c:v>
                </c:pt>
                <c:pt idx="3">
                  <c:v>0</c:v>
                </c:pt>
                <c:pt idx="4" formatCode="#,##0.00;&quot;△&quot;#,##0.00;&quot;-&quot;">
                  <c:v>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2.e-002</c:v>
                </c:pt>
                <c:pt idx="1">
                  <c:v>1.e-002</c:v>
                </c:pt>
                <c:pt idx="2">
                  <c:v>2.0499999999999998</c:v>
                </c:pt>
                <c:pt idx="3">
                  <c:v>1.e-002</c:v>
                </c:pt>
                <c:pt idx="4">
                  <c:v>1.e-002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38.159999999999997</c:v>
                </c:pt>
                <c:pt idx="1">
                  <c:v>37.130000000000003</c:v>
                </c:pt>
                <c:pt idx="2">
                  <c:v>37.700000000000003</c:v>
                </c:pt>
                <c:pt idx="3">
                  <c:v>33.56</c:v>
                </c:pt>
                <c:pt idx="4">
                  <c:v>35.75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53.24</c:v>
                </c:pt>
                <c:pt idx="1">
                  <c:v>52.31</c:v>
                </c:pt>
                <c:pt idx="2">
                  <c:v>60.65</c:v>
                </c:pt>
                <c:pt idx="3">
                  <c:v>51.75</c:v>
                </c:pt>
                <c:pt idx="4">
                  <c:v>50.68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85.18</c:v>
                </c:pt>
                <c:pt idx="1">
                  <c:v>85.03</c:v>
                </c:pt>
                <c:pt idx="2">
                  <c:v>85.9</c:v>
                </c:pt>
                <c:pt idx="3">
                  <c:v>86.42</c:v>
                </c:pt>
                <c:pt idx="4">
                  <c:v>86.96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84.07</c:v>
                </c:pt>
                <c:pt idx="1">
                  <c:v>84.32</c:v>
                </c:pt>
                <c:pt idx="2">
                  <c:v>84.58</c:v>
                </c:pt>
                <c:pt idx="3">
                  <c:v>84.84</c:v>
                </c:pt>
                <c:pt idx="4">
                  <c:v>84.86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39.54</c:v>
                </c:pt>
                <c:pt idx="1">
                  <c:v>41.7</c:v>
                </c:pt>
                <c:pt idx="2">
                  <c:v>39.06</c:v>
                </c:pt>
                <c:pt idx="3">
                  <c:v>39.24</c:v>
                </c:pt>
                <c:pt idx="4">
                  <c:v>63.92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4309.9399999999996</c:v>
                </c:pt>
                <c:pt idx="1">
                  <c:v>4167.8999999999996</c:v>
                </c:pt>
                <c:pt idx="2">
                  <c:v>2267.2600000000002</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1044.8</c:v>
                </c:pt>
                <c:pt idx="1">
                  <c:v>1081.8</c:v>
                </c:pt>
                <c:pt idx="2">
                  <c:v>974.93</c:v>
                </c:pt>
                <c:pt idx="3">
                  <c:v>855.8</c:v>
                </c:pt>
                <c:pt idx="4">
                  <c:v>789.46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19.03</c:v>
                </c:pt>
                <c:pt idx="1">
                  <c:v>18.170000000000002</c:v>
                </c:pt>
                <c:pt idx="2">
                  <c:v>21.94</c:v>
                </c:pt>
                <c:pt idx="3">
                  <c:v>43.25</c:v>
                </c:pt>
                <c:pt idx="4">
                  <c:v>33.700000000000003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50.82</c:v>
                </c:pt>
                <c:pt idx="1">
                  <c:v>52.19</c:v>
                </c:pt>
                <c:pt idx="2">
                  <c:v>55.32</c:v>
                </c:pt>
                <c:pt idx="3">
                  <c:v>59.8</c:v>
                </c:pt>
                <c:pt idx="4">
                  <c:v>57.77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820.75</c:v>
                </c:pt>
                <c:pt idx="1">
                  <c:v>880.05</c:v>
                </c:pt>
                <c:pt idx="2">
                  <c:v>821.39</c:v>
                </c:pt>
                <c:pt idx="3">
                  <c:v>418.7</c:v>
                </c:pt>
                <c:pt idx="4">
                  <c:v>496.45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300.52</c:v>
                </c:pt>
                <c:pt idx="1">
                  <c:v>296.14</c:v>
                </c:pt>
                <c:pt idx="2">
                  <c:v>283.17</c:v>
                </c:pt>
                <c:pt idx="3">
                  <c:v>263.76</c:v>
                </c:pt>
                <c:pt idx="4">
                  <c:v>274.35000000000002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11092</v>
      </c>
      <c r="AM8" s="22"/>
      <c r="AN8" s="22"/>
      <c r="AO8" s="22"/>
      <c r="AP8" s="22"/>
      <c r="AQ8" s="22"/>
      <c r="AR8" s="22"/>
      <c r="AS8" s="22"/>
      <c r="AT8" s="7">
        <f>データ!T6</f>
        <v>217.09</v>
      </c>
      <c r="AU8" s="7"/>
      <c r="AV8" s="7"/>
      <c r="AW8" s="7"/>
      <c r="AX8" s="7"/>
      <c r="AY8" s="7"/>
      <c r="AZ8" s="7"/>
      <c r="BA8" s="7"/>
      <c r="BB8" s="7">
        <f>データ!U6</f>
        <v>51.09</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14.9</v>
      </c>
      <c r="Q10" s="7"/>
      <c r="R10" s="7"/>
      <c r="S10" s="7"/>
      <c r="T10" s="7"/>
      <c r="U10" s="7"/>
      <c r="V10" s="7"/>
      <c r="W10" s="7">
        <f>データ!Q6</f>
        <v>100</v>
      </c>
      <c r="X10" s="7"/>
      <c r="Y10" s="7"/>
      <c r="Z10" s="7"/>
      <c r="AA10" s="7"/>
      <c r="AB10" s="7"/>
      <c r="AC10" s="7"/>
      <c r="AD10" s="22">
        <f>データ!R6</f>
        <v>2980</v>
      </c>
      <c r="AE10" s="22"/>
      <c r="AF10" s="22"/>
      <c r="AG10" s="22"/>
      <c r="AH10" s="22"/>
      <c r="AI10" s="22"/>
      <c r="AJ10" s="22"/>
      <c r="AK10" s="2"/>
      <c r="AL10" s="22">
        <f>データ!V6</f>
        <v>1641</v>
      </c>
      <c r="AM10" s="22"/>
      <c r="AN10" s="22"/>
      <c r="AO10" s="22"/>
      <c r="AP10" s="22"/>
      <c r="AQ10" s="22"/>
      <c r="AR10" s="22"/>
      <c r="AS10" s="22"/>
      <c r="AT10" s="7">
        <f>データ!W6</f>
        <v>1.5699999999999998</v>
      </c>
      <c r="AU10" s="7"/>
      <c r="AV10" s="7"/>
      <c r="AW10" s="7"/>
      <c r="AX10" s="7"/>
      <c r="AY10" s="7"/>
      <c r="AZ10" s="7"/>
      <c r="BA10" s="7"/>
      <c r="BB10" s="7">
        <f>データ!X6</f>
        <v>1045.22</v>
      </c>
      <c r="BC10" s="7"/>
      <c r="BD10" s="7"/>
      <c r="BE10" s="7"/>
      <c r="BF10" s="7"/>
      <c r="BG10" s="7"/>
      <c r="BH10" s="7"/>
      <c r="BI10" s="7"/>
      <c r="BJ10" s="2"/>
      <c r="BK10" s="2"/>
      <c r="BL10" s="30" t="s">
        <v>13</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【747.76】</v>
      </c>
      <c r="I86" s="12" t="str">
        <f>データ!CA6</f>
        <v>【59.51】</v>
      </c>
      <c r="J86" s="12" t="str">
        <f>データ!CL6</f>
        <v>【261.46】</v>
      </c>
      <c r="K86" s="12" t="str">
        <f>データ!CW6</f>
        <v>【52.23】</v>
      </c>
      <c r="L86" s="12" t="str">
        <f>データ!DH6</f>
        <v>【85.82】</v>
      </c>
      <c r="M86" s="12" t="s">
        <v>54</v>
      </c>
      <c r="N86" s="12" t="s">
        <v>54</v>
      </c>
      <c r="O86" s="12" t="str">
        <f>データ!EO6</f>
        <v>【0.02】</v>
      </c>
    </row>
  </sheetData>
  <sheetProtection algorithmName="SHA-512" hashValue="WIk7AtZydB7cPkU99DAXBa9oZfF35tO+22lnoCt+E9UzSWiQfQdCjVcveDqf0I6d5M2nPxWd5w6N/H/+zZZBRQ==" saltValue="QNqVdrKFnLqCk2Y1InKsK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60</v>
      </c>
      <c r="B3" s="62" t="s">
        <v>53</v>
      </c>
      <c r="C3" s="62" t="s">
        <v>41</v>
      </c>
      <c r="D3" s="62" t="s">
        <v>18</v>
      </c>
      <c r="E3" s="62" t="s">
        <v>35</v>
      </c>
      <c r="F3" s="62" t="s">
        <v>48</v>
      </c>
      <c r="G3" s="62" t="s">
        <v>62</v>
      </c>
      <c r="H3" s="68" t="s">
        <v>7</v>
      </c>
      <c r="I3" s="71"/>
      <c r="J3" s="71"/>
      <c r="K3" s="71"/>
      <c r="L3" s="71"/>
      <c r="M3" s="71"/>
      <c r="N3" s="71"/>
      <c r="O3" s="71"/>
      <c r="P3" s="71"/>
      <c r="Q3" s="71"/>
      <c r="R3" s="71"/>
      <c r="S3" s="71"/>
      <c r="T3" s="71"/>
      <c r="U3" s="71"/>
      <c r="V3" s="71"/>
      <c r="W3" s="71"/>
      <c r="X3" s="76"/>
      <c r="Y3" s="79" t="s">
        <v>30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42</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59</v>
      </c>
      <c r="B4" s="63"/>
      <c r="C4" s="63"/>
      <c r="D4" s="63"/>
      <c r="E4" s="63"/>
      <c r="F4" s="63"/>
      <c r="G4" s="63"/>
      <c r="H4" s="69"/>
      <c r="I4" s="72"/>
      <c r="J4" s="72"/>
      <c r="K4" s="72"/>
      <c r="L4" s="72"/>
      <c r="M4" s="72"/>
      <c r="N4" s="72"/>
      <c r="O4" s="72"/>
      <c r="P4" s="72"/>
      <c r="Q4" s="72"/>
      <c r="R4" s="72"/>
      <c r="S4" s="72"/>
      <c r="T4" s="72"/>
      <c r="U4" s="72"/>
      <c r="V4" s="72"/>
      <c r="W4" s="72"/>
      <c r="X4" s="77"/>
      <c r="Y4" s="80" t="s">
        <v>61</v>
      </c>
      <c r="Z4" s="80"/>
      <c r="AA4" s="80"/>
      <c r="AB4" s="80"/>
      <c r="AC4" s="80"/>
      <c r="AD4" s="80"/>
      <c r="AE4" s="80"/>
      <c r="AF4" s="80"/>
      <c r="AG4" s="80"/>
      <c r="AH4" s="80"/>
      <c r="AI4" s="80"/>
      <c r="AJ4" s="80" t="s">
        <v>34</v>
      </c>
      <c r="AK4" s="80"/>
      <c r="AL4" s="80"/>
      <c r="AM4" s="80"/>
      <c r="AN4" s="80"/>
      <c r="AO4" s="80"/>
      <c r="AP4" s="80"/>
      <c r="AQ4" s="80"/>
      <c r="AR4" s="80"/>
      <c r="AS4" s="80"/>
      <c r="AT4" s="80"/>
      <c r="AU4" s="80" t="s">
        <v>63</v>
      </c>
      <c r="AV4" s="80"/>
      <c r="AW4" s="80"/>
      <c r="AX4" s="80"/>
      <c r="AY4" s="80"/>
      <c r="AZ4" s="80"/>
      <c r="BA4" s="80"/>
      <c r="BB4" s="80"/>
      <c r="BC4" s="80"/>
      <c r="BD4" s="80"/>
      <c r="BE4" s="80"/>
      <c r="BF4" s="80" t="s">
        <v>64</v>
      </c>
      <c r="BG4" s="80"/>
      <c r="BH4" s="80"/>
      <c r="BI4" s="80"/>
      <c r="BJ4" s="80"/>
      <c r="BK4" s="80"/>
      <c r="BL4" s="80"/>
      <c r="BM4" s="80"/>
      <c r="BN4" s="80"/>
      <c r="BO4" s="80"/>
      <c r="BP4" s="80"/>
      <c r="BQ4" s="80" t="s">
        <v>57</v>
      </c>
      <c r="BR4" s="80"/>
      <c r="BS4" s="80"/>
      <c r="BT4" s="80"/>
      <c r="BU4" s="80"/>
      <c r="BV4" s="80"/>
      <c r="BW4" s="80"/>
      <c r="BX4" s="80"/>
      <c r="BY4" s="80"/>
      <c r="BZ4" s="80"/>
      <c r="CA4" s="80"/>
      <c r="CB4" s="80" t="s">
        <v>65</v>
      </c>
      <c r="CC4" s="80"/>
      <c r="CD4" s="80"/>
      <c r="CE4" s="80"/>
      <c r="CF4" s="80"/>
      <c r="CG4" s="80"/>
      <c r="CH4" s="80"/>
      <c r="CI4" s="80"/>
      <c r="CJ4" s="80"/>
      <c r="CK4" s="80"/>
      <c r="CL4" s="80"/>
      <c r="CM4" s="80" t="s">
        <v>66</v>
      </c>
      <c r="CN4" s="80"/>
      <c r="CO4" s="80"/>
      <c r="CP4" s="80"/>
      <c r="CQ4" s="80"/>
      <c r="CR4" s="80"/>
      <c r="CS4" s="80"/>
      <c r="CT4" s="80"/>
      <c r="CU4" s="80"/>
      <c r="CV4" s="80"/>
      <c r="CW4" s="80"/>
      <c r="CX4" s="80" t="s">
        <v>29</v>
      </c>
      <c r="CY4" s="80"/>
      <c r="CZ4" s="80"/>
      <c r="DA4" s="80"/>
      <c r="DB4" s="80"/>
      <c r="DC4" s="80"/>
      <c r="DD4" s="80"/>
      <c r="DE4" s="80"/>
      <c r="DF4" s="80"/>
      <c r="DG4" s="80"/>
      <c r="DH4" s="80"/>
      <c r="DI4" s="80" t="s">
        <v>38</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5">
      <c r="A5" s="60" t="s">
        <v>69</v>
      </c>
      <c r="B5" s="64"/>
      <c r="C5" s="64"/>
      <c r="D5" s="64"/>
      <c r="E5" s="64"/>
      <c r="F5" s="64"/>
      <c r="G5" s="64"/>
      <c r="H5" s="70" t="s">
        <v>70</v>
      </c>
      <c r="I5" s="70" t="s">
        <v>71</v>
      </c>
      <c r="J5" s="70" t="s">
        <v>72</v>
      </c>
      <c r="K5" s="70" t="s">
        <v>73</v>
      </c>
      <c r="L5" s="70" t="s">
        <v>74</v>
      </c>
      <c r="M5" s="70" t="s">
        <v>11</v>
      </c>
      <c r="N5" s="70" t="s">
        <v>75</v>
      </c>
      <c r="O5" s="70" t="s">
        <v>76</v>
      </c>
      <c r="P5" s="70" t="s">
        <v>77</v>
      </c>
      <c r="Q5" s="70" t="s">
        <v>78</v>
      </c>
      <c r="R5" s="70" t="s">
        <v>79</v>
      </c>
      <c r="S5" s="70" t="s">
        <v>55</v>
      </c>
      <c r="T5" s="70" t="s">
        <v>80</v>
      </c>
      <c r="U5" s="70" t="s">
        <v>81</v>
      </c>
      <c r="V5" s="70" t="s">
        <v>82</v>
      </c>
      <c r="W5" s="70" t="s">
        <v>83</v>
      </c>
      <c r="X5" s="70" t="s">
        <v>84</v>
      </c>
      <c r="Y5" s="70" t="s">
        <v>32</v>
      </c>
      <c r="Z5" s="70" t="s">
        <v>85</v>
      </c>
      <c r="AA5" s="70" t="s">
        <v>86</v>
      </c>
      <c r="AB5" s="70" t="s">
        <v>87</v>
      </c>
      <c r="AC5" s="70" t="s">
        <v>88</v>
      </c>
      <c r="AD5" s="70" t="s">
        <v>89</v>
      </c>
      <c r="AE5" s="70" t="s">
        <v>90</v>
      </c>
      <c r="AF5" s="70" t="s">
        <v>91</v>
      </c>
      <c r="AG5" s="70" t="s">
        <v>92</v>
      </c>
      <c r="AH5" s="70" t="s">
        <v>93</v>
      </c>
      <c r="AI5" s="70" t="s">
        <v>3</v>
      </c>
      <c r="AJ5" s="70" t="s">
        <v>32</v>
      </c>
      <c r="AK5" s="70" t="s">
        <v>85</v>
      </c>
      <c r="AL5" s="70" t="s">
        <v>86</v>
      </c>
      <c r="AM5" s="70" t="s">
        <v>87</v>
      </c>
      <c r="AN5" s="70" t="s">
        <v>88</v>
      </c>
      <c r="AO5" s="70" t="s">
        <v>89</v>
      </c>
      <c r="AP5" s="70" t="s">
        <v>90</v>
      </c>
      <c r="AQ5" s="70" t="s">
        <v>91</v>
      </c>
      <c r="AR5" s="70" t="s">
        <v>92</v>
      </c>
      <c r="AS5" s="70" t="s">
        <v>93</v>
      </c>
      <c r="AT5" s="70" t="s">
        <v>94</v>
      </c>
      <c r="AU5" s="70" t="s">
        <v>32</v>
      </c>
      <c r="AV5" s="70" t="s">
        <v>85</v>
      </c>
      <c r="AW5" s="70" t="s">
        <v>86</v>
      </c>
      <c r="AX5" s="70" t="s">
        <v>87</v>
      </c>
      <c r="AY5" s="70" t="s">
        <v>88</v>
      </c>
      <c r="AZ5" s="70" t="s">
        <v>89</v>
      </c>
      <c r="BA5" s="70" t="s">
        <v>90</v>
      </c>
      <c r="BB5" s="70" t="s">
        <v>91</v>
      </c>
      <c r="BC5" s="70" t="s">
        <v>92</v>
      </c>
      <c r="BD5" s="70" t="s">
        <v>93</v>
      </c>
      <c r="BE5" s="70" t="s">
        <v>94</v>
      </c>
      <c r="BF5" s="70" t="s">
        <v>32</v>
      </c>
      <c r="BG5" s="70" t="s">
        <v>85</v>
      </c>
      <c r="BH5" s="70" t="s">
        <v>86</v>
      </c>
      <c r="BI5" s="70" t="s">
        <v>87</v>
      </c>
      <c r="BJ5" s="70" t="s">
        <v>88</v>
      </c>
      <c r="BK5" s="70" t="s">
        <v>89</v>
      </c>
      <c r="BL5" s="70" t="s">
        <v>90</v>
      </c>
      <c r="BM5" s="70" t="s">
        <v>91</v>
      </c>
      <c r="BN5" s="70" t="s">
        <v>92</v>
      </c>
      <c r="BO5" s="70" t="s">
        <v>93</v>
      </c>
      <c r="BP5" s="70" t="s">
        <v>94</v>
      </c>
      <c r="BQ5" s="70" t="s">
        <v>32</v>
      </c>
      <c r="BR5" s="70" t="s">
        <v>85</v>
      </c>
      <c r="BS5" s="70" t="s">
        <v>86</v>
      </c>
      <c r="BT5" s="70" t="s">
        <v>87</v>
      </c>
      <c r="BU5" s="70" t="s">
        <v>88</v>
      </c>
      <c r="BV5" s="70" t="s">
        <v>89</v>
      </c>
      <c r="BW5" s="70" t="s">
        <v>90</v>
      </c>
      <c r="BX5" s="70" t="s">
        <v>91</v>
      </c>
      <c r="BY5" s="70" t="s">
        <v>92</v>
      </c>
      <c r="BZ5" s="70" t="s">
        <v>93</v>
      </c>
      <c r="CA5" s="70" t="s">
        <v>94</v>
      </c>
      <c r="CB5" s="70" t="s">
        <v>32</v>
      </c>
      <c r="CC5" s="70" t="s">
        <v>85</v>
      </c>
      <c r="CD5" s="70" t="s">
        <v>86</v>
      </c>
      <c r="CE5" s="70" t="s">
        <v>87</v>
      </c>
      <c r="CF5" s="70" t="s">
        <v>88</v>
      </c>
      <c r="CG5" s="70" t="s">
        <v>89</v>
      </c>
      <c r="CH5" s="70" t="s">
        <v>90</v>
      </c>
      <c r="CI5" s="70" t="s">
        <v>91</v>
      </c>
      <c r="CJ5" s="70" t="s">
        <v>92</v>
      </c>
      <c r="CK5" s="70" t="s">
        <v>93</v>
      </c>
      <c r="CL5" s="70" t="s">
        <v>94</v>
      </c>
      <c r="CM5" s="70" t="s">
        <v>32</v>
      </c>
      <c r="CN5" s="70" t="s">
        <v>85</v>
      </c>
      <c r="CO5" s="70" t="s">
        <v>86</v>
      </c>
      <c r="CP5" s="70" t="s">
        <v>87</v>
      </c>
      <c r="CQ5" s="70" t="s">
        <v>88</v>
      </c>
      <c r="CR5" s="70" t="s">
        <v>89</v>
      </c>
      <c r="CS5" s="70" t="s">
        <v>90</v>
      </c>
      <c r="CT5" s="70" t="s">
        <v>91</v>
      </c>
      <c r="CU5" s="70" t="s">
        <v>92</v>
      </c>
      <c r="CV5" s="70" t="s">
        <v>93</v>
      </c>
      <c r="CW5" s="70" t="s">
        <v>94</v>
      </c>
      <c r="CX5" s="70" t="s">
        <v>32</v>
      </c>
      <c r="CY5" s="70" t="s">
        <v>85</v>
      </c>
      <c r="CZ5" s="70" t="s">
        <v>86</v>
      </c>
      <c r="DA5" s="70" t="s">
        <v>87</v>
      </c>
      <c r="DB5" s="70" t="s">
        <v>88</v>
      </c>
      <c r="DC5" s="70" t="s">
        <v>89</v>
      </c>
      <c r="DD5" s="70" t="s">
        <v>90</v>
      </c>
      <c r="DE5" s="70" t="s">
        <v>91</v>
      </c>
      <c r="DF5" s="70" t="s">
        <v>92</v>
      </c>
      <c r="DG5" s="70" t="s">
        <v>93</v>
      </c>
      <c r="DH5" s="70" t="s">
        <v>94</v>
      </c>
      <c r="DI5" s="70" t="s">
        <v>32</v>
      </c>
      <c r="DJ5" s="70" t="s">
        <v>85</v>
      </c>
      <c r="DK5" s="70" t="s">
        <v>86</v>
      </c>
      <c r="DL5" s="70" t="s">
        <v>87</v>
      </c>
      <c r="DM5" s="70" t="s">
        <v>88</v>
      </c>
      <c r="DN5" s="70" t="s">
        <v>89</v>
      </c>
      <c r="DO5" s="70" t="s">
        <v>90</v>
      </c>
      <c r="DP5" s="70" t="s">
        <v>91</v>
      </c>
      <c r="DQ5" s="70" t="s">
        <v>92</v>
      </c>
      <c r="DR5" s="70" t="s">
        <v>93</v>
      </c>
      <c r="DS5" s="70" t="s">
        <v>94</v>
      </c>
      <c r="DT5" s="70" t="s">
        <v>32</v>
      </c>
      <c r="DU5" s="70" t="s">
        <v>85</v>
      </c>
      <c r="DV5" s="70" t="s">
        <v>86</v>
      </c>
      <c r="DW5" s="70" t="s">
        <v>87</v>
      </c>
      <c r="DX5" s="70" t="s">
        <v>88</v>
      </c>
      <c r="DY5" s="70" t="s">
        <v>89</v>
      </c>
      <c r="DZ5" s="70" t="s">
        <v>90</v>
      </c>
      <c r="EA5" s="70" t="s">
        <v>91</v>
      </c>
      <c r="EB5" s="70" t="s">
        <v>92</v>
      </c>
      <c r="EC5" s="70" t="s">
        <v>93</v>
      </c>
      <c r="ED5" s="70" t="s">
        <v>94</v>
      </c>
      <c r="EE5" s="70" t="s">
        <v>32</v>
      </c>
      <c r="EF5" s="70" t="s">
        <v>85</v>
      </c>
      <c r="EG5" s="70" t="s">
        <v>86</v>
      </c>
      <c r="EH5" s="70" t="s">
        <v>87</v>
      </c>
      <c r="EI5" s="70" t="s">
        <v>88</v>
      </c>
      <c r="EJ5" s="70" t="s">
        <v>89</v>
      </c>
      <c r="EK5" s="70" t="s">
        <v>90</v>
      </c>
      <c r="EL5" s="70" t="s">
        <v>91</v>
      </c>
      <c r="EM5" s="70" t="s">
        <v>92</v>
      </c>
      <c r="EN5" s="70" t="s">
        <v>93</v>
      </c>
      <c r="EO5" s="70" t="s">
        <v>94</v>
      </c>
    </row>
    <row r="6" spans="1:145" s="59" customFormat="1">
      <c r="A6" s="60" t="s">
        <v>95</v>
      </c>
      <c r="B6" s="65">
        <f t="shared" ref="B6:X6" si="1">B7</f>
        <v>2018</v>
      </c>
      <c r="C6" s="65">
        <f t="shared" si="1"/>
        <v>23019</v>
      </c>
      <c r="D6" s="65">
        <f t="shared" si="1"/>
        <v>47</v>
      </c>
      <c r="E6" s="65">
        <f t="shared" si="1"/>
        <v>17</v>
      </c>
      <c r="F6" s="65">
        <f t="shared" si="1"/>
        <v>5</v>
      </c>
      <c r="G6" s="65">
        <f t="shared" si="1"/>
        <v>0</v>
      </c>
      <c r="H6" s="65" t="str">
        <f t="shared" si="1"/>
        <v>青森県　平内町</v>
      </c>
      <c r="I6" s="65" t="str">
        <f t="shared" si="1"/>
        <v>法非適用</v>
      </c>
      <c r="J6" s="65" t="str">
        <f t="shared" si="1"/>
        <v>下水道事業</v>
      </c>
      <c r="K6" s="65" t="str">
        <f t="shared" si="1"/>
        <v>農業集落排水</v>
      </c>
      <c r="L6" s="65" t="str">
        <f t="shared" si="1"/>
        <v>F2</v>
      </c>
      <c r="M6" s="65" t="str">
        <f t="shared" si="1"/>
        <v>非設置</v>
      </c>
      <c r="N6" s="73" t="str">
        <f t="shared" si="1"/>
        <v>-</v>
      </c>
      <c r="O6" s="73" t="str">
        <f t="shared" si="1"/>
        <v>該当数値なし</v>
      </c>
      <c r="P6" s="73">
        <f t="shared" si="1"/>
        <v>14.9</v>
      </c>
      <c r="Q6" s="73">
        <f t="shared" si="1"/>
        <v>100</v>
      </c>
      <c r="R6" s="73">
        <f t="shared" si="1"/>
        <v>2980</v>
      </c>
      <c r="S6" s="73">
        <f t="shared" si="1"/>
        <v>11092</v>
      </c>
      <c r="T6" s="73">
        <f t="shared" si="1"/>
        <v>217.09</v>
      </c>
      <c r="U6" s="73">
        <f t="shared" si="1"/>
        <v>51.09</v>
      </c>
      <c r="V6" s="73">
        <f t="shared" si="1"/>
        <v>1641</v>
      </c>
      <c r="W6" s="73">
        <f t="shared" si="1"/>
        <v>1.5699999999999998</v>
      </c>
      <c r="X6" s="73">
        <f t="shared" si="1"/>
        <v>1045.22</v>
      </c>
      <c r="Y6" s="81">
        <f t="shared" ref="Y6:AH6" si="2">IF(Y7="",NA(),Y7)</f>
        <v>39.54</v>
      </c>
      <c r="Z6" s="81">
        <f t="shared" si="2"/>
        <v>41.7</v>
      </c>
      <c r="AA6" s="81">
        <f t="shared" si="2"/>
        <v>39.06</v>
      </c>
      <c r="AB6" s="81">
        <f t="shared" si="2"/>
        <v>39.24</v>
      </c>
      <c r="AC6" s="81">
        <f t="shared" si="2"/>
        <v>63.92</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4309.9399999999996</v>
      </c>
      <c r="BG6" s="81">
        <f t="shared" si="5"/>
        <v>4167.8999999999996</v>
      </c>
      <c r="BH6" s="81">
        <f t="shared" si="5"/>
        <v>2267.2600000000002</v>
      </c>
      <c r="BI6" s="73">
        <f t="shared" si="5"/>
        <v>0</v>
      </c>
      <c r="BJ6" s="73">
        <f t="shared" si="5"/>
        <v>0</v>
      </c>
      <c r="BK6" s="81">
        <f t="shared" si="5"/>
        <v>1044.8</v>
      </c>
      <c r="BL6" s="81">
        <f t="shared" si="5"/>
        <v>1081.8</v>
      </c>
      <c r="BM6" s="81">
        <f t="shared" si="5"/>
        <v>974.93</v>
      </c>
      <c r="BN6" s="81">
        <f t="shared" si="5"/>
        <v>855.8</v>
      </c>
      <c r="BO6" s="81">
        <f t="shared" si="5"/>
        <v>789.46</v>
      </c>
      <c r="BP6" s="73" t="str">
        <f>IF(BP7="","",IF(BP7="-","【-】","【"&amp;SUBSTITUTE(TEXT(BP7,"#,##0.00"),"-","△")&amp;"】"))</f>
        <v>【747.76】</v>
      </c>
      <c r="BQ6" s="81">
        <f t="shared" ref="BQ6:BZ6" si="6">IF(BQ7="",NA(),BQ7)</f>
        <v>19.03</v>
      </c>
      <c r="BR6" s="81">
        <f t="shared" si="6"/>
        <v>18.170000000000002</v>
      </c>
      <c r="BS6" s="81">
        <f t="shared" si="6"/>
        <v>21.94</v>
      </c>
      <c r="BT6" s="81">
        <f t="shared" si="6"/>
        <v>43.25</v>
      </c>
      <c r="BU6" s="81">
        <f t="shared" si="6"/>
        <v>33.700000000000003</v>
      </c>
      <c r="BV6" s="81">
        <f t="shared" si="6"/>
        <v>50.82</v>
      </c>
      <c r="BW6" s="81">
        <f t="shared" si="6"/>
        <v>52.19</v>
      </c>
      <c r="BX6" s="81">
        <f t="shared" si="6"/>
        <v>55.32</v>
      </c>
      <c r="BY6" s="81">
        <f t="shared" si="6"/>
        <v>59.8</v>
      </c>
      <c r="BZ6" s="81">
        <f t="shared" si="6"/>
        <v>57.77</v>
      </c>
      <c r="CA6" s="73" t="str">
        <f>IF(CA7="","",IF(CA7="-","【-】","【"&amp;SUBSTITUTE(TEXT(CA7,"#,##0.00"),"-","△")&amp;"】"))</f>
        <v>【59.51】</v>
      </c>
      <c r="CB6" s="81">
        <f t="shared" ref="CB6:CK6" si="7">IF(CB7="",NA(),CB7)</f>
        <v>820.75</v>
      </c>
      <c r="CC6" s="81">
        <f t="shared" si="7"/>
        <v>880.05</v>
      </c>
      <c r="CD6" s="81">
        <f t="shared" si="7"/>
        <v>821.39</v>
      </c>
      <c r="CE6" s="81">
        <f t="shared" si="7"/>
        <v>418.7</v>
      </c>
      <c r="CF6" s="81">
        <f t="shared" si="7"/>
        <v>496.45</v>
      </c>
      <c r="CG6" s="81">
        <f t="shared" si="7"/>
        <v>300.52</v>
      </c>
      <c r="CH6" s="81">
        <f t="shared" si="7"/>
        <v>296.14</v>
      </c>
      <c r="CI6" s="81">
        <f t="shared" si="7"/>
        <v>283.17</v>
      </c>
      <c r="CJ6" s="81">
        <f t="shared" si="7"/>
        <v>263.76</v>
      </c>
      <c r="CK6" s="81">
        <f t="shared" si="7"/>
        <v>274.35000000000002</v>
      </c>
      <c r="CL6" s="73" t="str">
        <f>IF(CL7="","",IF(CL7="-","【-】","【"&amp;SUBSTITUTE(TEXT(CL7,"#,##0.00"),"-","△")&amp;"】"))</f>
        <v>【261.46】</v>
      </c>
      <c r="CM6" s="81">
        <f t="shared" ref="CM6:CV6" si="8">IF(CM7="",NA(),CM7)</f>
        <v>38.159999999999997</v>
      </c>
      <c r="CN6" s="81">
        <f t="shared" si="8"/>
        <v>37.130000000000003</v>
      </c>
      <c r="CO6" s="81">
        <f t="shared" si="8"/>
        <v>37.700000000000003</v>
      </c>
      <c r="CP6" s="81">
        <f t="shared" si="8"/>
        <v>33.56</v>
      </c>
      <c r="CQ6" s="81">
        <f t="shared" si="8"/>
        <v>35.75</v>
      </c>
      <c r="CR6" s="81">
        <f t="shared" si="8"/>
        <v>53.24</v>
      </c>
      <c r="CS6" s="81">
        <f t="shared" si="8"/>
        <v>52.31</v>
      </c>
      <c r="CT6" s="81">
        <f t="shared" si="8"/>
        <v>60.65</v>
      </c>
      <c r="CU6" s="81">
        <f t="shared" si="8"/>
        <v>51.75</v>
      </c>
      <c r="CV6" s="81">
        <f t="shared" si="8"/>
        <v>50.68</v>
      </c>
      <c r="CW6" s="73" t="str">
        <f>IF(CW7="","",IF(CW7="-","【-】","【"&amp;SUBSTITUTE(TEXT(CW7,"#,##0.00"),"-","△")&amp;"】"))</f>
        <v>【52.23】</v>
      </c>
      <c r="CX6" s="81">
        <f t="shared" ref="CX6:DG6" si="9">IF(CX7="",NA(),CX7)</f>
        <v>85.18</v>
      </c>
      <c r="CY6" s="81">
        <f t="shared" si="9"/>
        <v>85.03</v>
      </c>
      <c r="CZ6" s="81">
        <f t="shared" si="9"/>
        <v>85.9</v>
      </c>
      <c r="DA6" s="81">
        <f t="shared" si="9"/>
        <v>86.42</v>
      </c>
      <c r="DB6" s="81">
        <f t="shared" si="9"/>
        <v>86.96</v>
      </c>
      <c r="DC6" s="81">
        <f t="shared" si="9"/>
        <v>84.07</v>
      </c>
      <c r="DD6" s="81">
        <f t="shared" si="9"/>
        <v>84.32</v>
      </c>
      <c r="DE6" s="81">
        <f t="shared" si="9"/>
        <v>84.58</v>
      </c>
      <c r="DF6" s="81">
        <f t="shared" si="9"/>
        <v>84.84</v>
      </c>
      <c r="DG6" s="81">
        <f t="shared" si="9"/>
        <v>84.86</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81">
        <f t="shared" si="12"/>
        <v>0.1</v>
      </c>
      <c r="EG6" s="73">
        <f t="shared" si="12"/>
        <v>0</v>
      </c>
      <c r="EH6" s="73">
        <f t="shared" si="12"/>
        <v>0</v>
      </c>
      <c r="EI6" s="81">
        <f t="shared" si="12"/>
        <v>0.1</v>
      </c>
      <c r="EJ6" s="81">
        <f t="shared" si="12"/>
        <v>2.e-002</v>
      </c>
      <c r="EK6" s="81">
        <f t="shared" si="12"/>
        <v>1.e-002</v>
      </c>
      <c r="EL6" s="81">
        <f t="shared" si="12"/>
        <v>2.0499999999999998</v>
      </c>
      <c r="EM6" s="81">
        <f t="shared" si="12"/>
        <v>1.e-002</v>
      </c>
      <c r="EN6" s="81">
        <f t="shared" si="12"/>
        <v>1.e-002</v>
      </c>
      <c r="EO6" s="73" t="str">
        <f>IF(EO7="","",IF(EO7="-","【-】","【"&amp;SUBSTITUTE(TEXT(EO7,"#,##0.00"),"-","△")&amp;"】"))</f>
        <v>【0.02】</v>
      </c>
    </row>
    <row r="7" spans="1:145" s="59" customFormat="1">
      <c r="A7" s="60"/>
      <c r="B7" s="66">
        <v>2018</v>
      </c>
      <c r="C7" s="66">
        <v>23019</v>
      </c>
      <c r="D7" s="66">
        <v>47</v>
      </c>
      <c r="E7" s="66">
        <v>17</v>
      </c>
      <c r="F7" s="66">
        <v>5</v>
      </c>
      <c r="G7" s="66">
        <v>0</v>
      </c>
      <c r="H7" s="66" t="s">
        <v>96</v>
      </c>
      <c r="I7" s="66" t="s">
        <v>97</v>
      </c>
      <c r="J7" s="66" t="s">
        <v>98</v>
      </c>
      <c r="K7" s="66" t="s">
        <v>99</v>
      </c>
      <c r="L7" s="66" t="s">
        <v>100</v>
      </c>
      <c r="M7" s="66" t="s">
        <v>101</v>
      </c>
      <c r="N7" s="74" t="s">
        <v>54</v>
      </c>
      <c r="O7" s="74" t="s">
        <v>102</v>
      </c>
      <c r="P7" s="74">
        <v>14.9</v>
      </c>
      <c r="Q7" s="74">
        <v>100</v>
      </c>
      <c r="R7" s="74">
        <v>2980</v>
      </c>
      <c r="S7" s="74">
        <v>11092</v>
      </c>
      <c r="T7" s="74">
        <v>217.09</v>
      </c>
      <c r="U7" s="74">
        <v>51.09</v>
      </c>
      <c r="V7" s="74">
        <v>1641</v>
      </c>
      <c r="W7" s="74">
        <v>1.5699999999999998</v>
      </c>
      <c r="X7" s="74">
        <v>1045.22</v>
      </c>
      <c r="Y7" s="74">
        <v>39.54</v>
      </c>
      <c r="Z7" s="74">
        <v>41.7</v>
      </c>
      <c r="AA7" s="74">
        <v>39.06</v>
      </c>
      <c r="AB7" s="74">
        <v>39.24</v>
      </c>
      <c r="AC7" s="74">
        <v>63.92</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4309.9399999999996</v>
      </c>
      <c r="BG7" s="74">
        <v>4167.8999999999996</v>
      </c>
      <c r="BH7" s="74">
        <v>2267.2600000000002</v>
      </c>
      <c r="BI7" s="74">
        <v>0</v>
      </c>
      <c r="BJ7" s="74">
        <v>0</v>
      </c>
      <c r="BK7" s="74">
        <v>1044.8</v>
      </c>
      <c r="BL7" s="74">
        <v>1081.8</v>
      </c>
      <c r="BM7" s="74">
        <v>974.93</v>
      </c>
      <c r="BN7" s="74">
        <v>855.8</v>
      </c>
      <c r="BO7" s="74">
        <v>789.46</v>
      </c>
      <c r="BP7" s="74">
        <v>747.76</v>
      </c>
      <c r="BQ7" s="74">
        <v>19.03</v>
      </c>
      <c r="BR7" s="74">
        <v>18.170000000000002</v>
      </c>
      <c r="BS7" s="74">
        <v>21.94</v>
      </c>
      <c r="BT7" s="74">
        <v>43.25</v>
      </c>
      <c r="BU7" s="74">
        <v>33.700000000000003</v>
      </c>
      <c r="BV7" s="74">
        <v>50.82</v>
      </c>
      <c r="BW7" s="74">
        <v>52.19</v>
      </c>
      <c r="BX7" s="74">
        <v>55.32</v>
      </c>
      <c r="BY7" s="74">
        <v>59.8</v>
      </c>
      <c r="BZ7" s="74">
        <v>57.77</v>
      </c>
      <c r="CA7" s="74">
        <v>59.51</v>
      </c>
      <c r="CB7" s="74">
        <v>820.75</v>
      </c>
      <c r="CC7" s="74">
        <v>880.05</v>
      </c>
      <c r="CD7" s="74">
        <v>821.39</v>
      </c>
      <c r="CE7" s="74">
        <v>418.7</v>
      </c>
      <c r="CF7" s="74">
        <v>496.45</v>
      </c>
      <c r="CG7" s="74">
        <v>300.52</v>
      </c>
      <c r="CH7" s="74">
        <v>296.14</v>
      </c>
      <c r="CI7" s="74">
        <v>283.17</v>
      </c>
      <c r="CJ7" s="74">
        <v>263.76</v>
      </c>
      <c r="CK7" s="74">
        <v>274.35000000000002</v>
      </c>
      <c r="CL7" s="74">
        <v>261.45999999999998</v>
      </c>
      <c r="CM7" s="74">
        <v>38.159999999999997</v>
      </c>
      <c r="CN7" s="74">
        <v>37.130000000000003</v>
      </c>
      <c r="CO7" s="74">
        <v>37.700000000000003</v>
      </c>
      <c r="CP7" s="74">
        <v>33.56</v>
      </c>
      <c r="CQ7" s="74">
        <v>35.75</v>
      </c>
      <c r="CR7" s="74">
        <v>53.24</v>
      </c>
      <c r="CS7" s="74">
        <v>52.31</v>
      </c>
      <c r="CT7" s="74">
        <v>60.65</v>
      </c>
      <c r="CU7" s="74">
        <v>51.75</v>
      </c>
      <c r="CV7" s="74">
        <v>50.68</v>
      </c>
      <c r="CW7" s="74">
        <v>52.23</v>
      </c>
      <c r="CX7" s="74">
        <v>85.18</v>
      </c>
      <c r="CY7" s="74">
        <v>85.03</v>
      </c>
      <c r="CZ7" s="74">
        <v>85.9</v>
      </c>
      <c r="DA7" s="74">
        <v>86.42</v>
      </c>
      <c r="DB7" s="74">
        <v>86.96</v>
      </c>
      <c r="DC7" s="74">
        <v>84.07</v>
      </c>
      <c r="DD7" s="74">
        <v>84.32</v>
      </c>
      <c r="DE7" s="74">
        <v>84.58</v>
      </c>
      <c r="DF7" s="74">
        <v>84.84</v>
      </c>
      <c r="DG7" s="74">
        <v>84.86</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0.1</v>
      </c>
      <c r="EG7" s="74">
        <v>0</v>
      </c>
      <c r="EH7" s="74">
        <v>0</v>
      </c>
      <c r="EI7" s="74">
        <v>0.1</v>
      </c>
      <c r="EJ7" s="74">
        <v>2.e-002</v>
      </c>
      <c r="EK7" s="74">
        <v>1.e-002</v>
      </c>
      <c r="EL7" s="74">
        <v>2.0499999999999998</v>
      </c>
      <c r="EM7" s="74">
        <v>1.e-002</v>
      </c>
      <c r="EN7" s="74">
        <v>1.e-002</v>
      </c>
      <c r="EO7" s="74">
        <v>2.e-002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53</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PC2016-12-105</cp:lastModifiedBy>
  <cp:lastPrinted>2020-01-27T04:40:45Z</cp:lastPrinted>
  <dcterms:created xsi:type="dcterms:W3CDTF">2019-12-05T05:15:46Z</dcterms:created>
  <dcterms:modified xsi:type="dcterms:W3CDTF">2020-02-14T10:45:50Z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2020-02-14T10:45:50Z</vt:filetime>
  </property>
</Properties>
</file>