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RbruVnOicaiT+bi7otLlQ6gYcEV50wLzQWoIYRErl8uFqFIOjHGUU7Cfee5qwKidUqSri+M1u7++R+oV1B0KA==" workbookSaltValue="1aYo0ufMeIxW6J1m4+BaZA==" workbookSpinCount="100000"/>
  <bookViews>
    <workbookView xWindow="0" yWindow="0" windowWidth="15360" windowHeight="7635"/>
  </bookViews>
  <sheets>
    <sheet name="法適用_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<sst xmlns:r="http://schemas.openxmlformats.org/officeDocument/2006/relationships" xmlns="http://schemas.openxmlformats.org/spreadsheetml/2006/main" count="107" uniqueCount="107">
  <si>
    <t>事業名</t>
  </si>
  <si>
    <t>業務名</t>
    <rPh sb="2" eb="3">
      <t>メイ</t>
    </rPh>
    <phoneticPr fontId="1"/>
  </si>
  <si>
    <t>経営比較分析表（平成30年度決算）</t>
  </si>
  <si>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</si>
  <si>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</si>
  <si>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</si>
  <si>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現在給水人口(人)</t>
  </si>
  <si>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</si>
  <si>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</si>
  <si>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</si>
  <si>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</si>
  <si>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</si>
  <si>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</si>
  <si>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</si>
  <si>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</si>
  <si>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</si>
  <si>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</si>
  <si>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</si>
  <si>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</si>
  <si>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</si>
  <si>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</si>
  <si>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</si>
  <si>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</si>
  <si>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</si>
  <si>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</si>
  <si>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</si>
  <si>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</si>
  <si>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r>
      <t>1か月20ｍ</t>
    </r>
    <r>
      <rPr>
        <b/>
        <vertAlign val="superscript"/>
        <sz val="12"/>
        <color theme="1"/>
        <rFont val="ＭＳ ゴシック"/>
      </rPr>
      <t>3</t>
    </r>
    <r>
      <rPr>
        <b/>
        <sz val="11"/>
        <color theme="1"/>
        <rFont val="ＭＳ ゴシック"/>
      </rPr>
      <t>当たり家庭料金(円)</t>
    </r>
  </si>
  <si>
    <t>1⑥</t>
  </si>
  <si>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</si>
  <si>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</si>
  <si>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</si>
  <si>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</si>
  <si>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</si>
  <si>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</si>
  <si>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</si>
  <si>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</si>
  <si>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</si>
  <si>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</si>
  <si>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</si>
  <si>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</si>
  <si>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</si>
  <si>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</si>
  <si>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</si>
  <si>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</si>
  <si>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</si>
  <si>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</si>
  <si>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</si>
  <si>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</si>
  <si>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</si>
  <si>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</si>
  <si>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</si>
  <si>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</si>
  <si>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</si>
  <si>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</si>
  <si>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</si>
  <si>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</si>
  <si>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</si>
  <si>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</si>
  <si>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</si>
  <si>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</si>
  <si>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</si>
  <si>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</si>
  <si>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</si>
  <si>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</si>
  <si>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</si>
  <si>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</si>
  <si>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</si>
  <si>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</si>
  <si>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</si>
  <si>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</si>
  <si>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</si>
  <si>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</si>
  <si>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</si>
  <si>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</si>
  <si>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</si>
  <si>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</si>
  <si>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</si>
  <si>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</si>
  <si>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</si>
  <si>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</si>
  <si>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</si>
  <si>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</si>
  <si>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</si>
  <si>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</si>
  <si>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</si>
  <si>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</si>
  <si>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</si>
  <si>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</si>
  <si>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</si>
  <si>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</si>
  <si>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</si>
  <si>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青森県　平内町</t>
  </si>
  <si>
    <t>法適用</t>
  </si>
  <si>
    <t>水道事業</t>
  </si>
  <si>
    <t>末端給水事業</t>
  </si>
  <si>
    <t>A7</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</si>
  <si>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</si>
  <si>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</si>
  <si>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</si>
  <si>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</si>
  <si>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</si>
  <si>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</si>
  <si>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</si>
  <si>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経営収支については、高い水準で維持しているが、これから人口減少に伴い収益が減少することが予想されので、さらなる費用節減に努めなければならない。流動比率が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</si>
  <si>
    <t>　財源確保が厳しい状況であるが、数年間管路更新率が類似団体平均より低いため、老朽管の更新に努めた。今後も管路更新等に必要な財源を確保し、耐震化等を考慮しつつ経営状況とのバランスを見ながら継続していく必要がある。</t>
  </si>
  <si>
    <t>　今後、人口減少に伴い収益が減少することが予想されることから、今後の経営状況は厳しいものとなっている。また、財源確保が厳しい状況であるが、企業債を抑えつつ施設等の老朽化対策、漏水対策も必要であり、管路更新等の効率的な投資計画に取組み経営改善を図る必要がある。</t>
  </si>
</sst>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1.74</c:v>
                </c:pt>
                <c:pt idx="1">
                  <c:v>0.23</c:v>
                </c:pt>
                <c:pt idx="2">
                  <c:v>0.17</c:v>
                </c:pt>
                <c:pt idx="3">
                  <c:v>1.01</c:v>
                </c:pt>
                <c:pt idx="4">
                  <c:v>0.9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0.68</c:v>
                </c:pt>
                <c:pt idx="1">
                  <c:v>1.65</c:v>
                </c:pt>
                <c:pt idx="2">
                  <c:v>0.47</c:v>
                </c:pt>
                <c:pt idx="3">
                  <c:v>0.39</c:v>
                </c:pt>
                <c:pt idx="4">
                  <c:v>0.43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73.73</c:v>
                </c:pt>
                <c:pt idx="1">
                  <c:v>78.73</c:v>
                </c:pt>
                <c:pt idx="2">
                  <c:v>82.09</c:v>
                </c:pt>
                <c:pt idx="3">
                  <c:v>81.430000000000007</c:v>
                </c:pt>
                <c:pt idx="4">
                  <c:v>81.81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53.61</c:v>
                </c:pt>
                <c:pt idx="1">
                  <c:v>53.52</c:v>
                </c:pt>
                <c:pt idx="2">
                  <c:v>54.24</c:v>
                </c:pt>
                <c:pt idx="3">
                  <c:v>55.88</c:v>
                </c:pt>
                <c:pt idx="4">
                  <c:v>55.22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74.569999999999993</c:v>
                </c:pt>
                <c:pt idx="1">
                  <c:v>70.05</c:v>
                </c:pt>
                <c:pt idx="2">
                  <c:v>67.61</c:v>
                </c:pt>
                <c:pt idx="3">
                  <c:v>65.14</c:v>
                </c:pt>
                <c:pt idx="4">
                  <c:v>66.069999999999993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123.12</c:v>
                </c:pt>
                <c:pt idx="1">
                  <c:v>128.66999999999999</c:v>
                </c:pt>
                <c:pt idx="2">
                  <c:v>132.91999999999999</c:v>
                </c:pt>
                <c:pt idx="3">
                  <c:v>127.2</c:v>
                </c:pt>
                <c:pt idx="4">
                  <c:v>128.54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109.49</c:v>
                </c:pt>
                <c:pt idx="1">
                  <c:v>111.06</c:v>
                </c:pt>
                <c:pt idx="2">
                  <c:v>111.34</c:v>
                </c:pt>
                <c:pt idx="3">
                  <c:v>110.02</c:v>
                </c:pt>
                <c:pt idx="4">
                  <c:v>108.76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50.13</c:v>
                </c:pt>
                <c:pt idx="1">
                  <c:v>51.83</c:v>
                </c:pt>
                <c:pt idx="2">
                  <c:v>53.31</c:v>
                </c:pt>
                <c:pt idx="3">
                  <c:v>54.48</c:v>
                </c:pt>
                <c:pt idx="4">
                  <c:v>55.42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46.67</c:v>
                </c:pt>
                <c:pt idx="1">
                  <c:v>47.7</c:v>
                </c:pt>
                <c:pt idx="2">
                  <c:v>48.14</c:v>
                </c:pt>
                <c:pt idx="3">
                  <c:v>46.61</c:v>
                </c:pt>
                <c:pt idx="4">
                  <c:v>47.97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10.029999999999999</c:v>
                </c:pt>
                <c:pt idx="1">
                  <c:v>7.26</c:v>
                </c:pt>
                <c:pt idx="2">
                  <c:v>11.13</c:v>
                </c:pt>
                <c:pt idx="3">
                  <c:v>10.84</c:v>
                </c:pt>
                <c:pt idx="4">
                  <c:v>15.33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9.49</c:v>
                </c:pt>
                <c:pt idx="1">
                  <c:v>9.35</c:v>
                </c:pt>
                <c:pt idx="2">
                  <c:v>10.130000000000001</c:v>
                </c:pt>
                <c:pt idx="3">
                  <c:v>7.31</c:v>
                </c:pt>
                <c:pt idx="4">
                  <c:v>7.48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66.64</c:v>
                </c:pt>
                <c:pt idx="1">
                  <c:v>78.83</c:v>
                </c:pt>
                <c:pt idx="2">
                  <c:v>79.25</c:v>
                </c:pt>
                <c:pt idx="3">
                  <c:v>69.84</c:v>
                </c:pt>
                <c:pt idx="4">
                  <c:v>63.14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406.37</c:v>
                </c:pt>
                <c:pt idx="1">
                  <c:v>398.29</c:v>
                </c:pt>
                <c:pt idx="2">
                  <c:v>388.67</c:v>
                </c:pt>
                <c:pt idx="3">
                  <c:v>355.27</c:v>
                </c:pt>
                <c:pt idx="4">
                  <c:v>359.7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729.27</c:v>
                </c:pt>
                <c:pt idx="1">
                  <c:v>678.37</c:v>
                </c:pt>
                <c:pt idx="2">
                  <c:v>628.62</c:v>
                </c:pt>
                <c:pt idx="3">
                  <c:v>612.42999999999995</c:v>
                </c:pt>
                <c:pt idx="4">
                  <c:v>565.16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442.54</c:v>
                </c:pt>
                <c:pt idx="1">
                  <c:v>431</c:v>
                </c:pt>
                <c:pt idx="2">
                  <c:v>422.5</c:v>
                </c:pt>
                <c:pt idx="3">
                  <c:v>458.27</c:v>
                </c:pt>
                <c:pt idx="4">
                  <c:v>447.01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119.14</c:v>
                </c:pt>
                <c:pt idx="1">
                  <c:v>125.24</c:v>
                </c:pt>
                <c:pt idx="2">
                  <c:v>129.44</c:v>
                </c:pt>
                <c:pt idx="3">
                  <c:v>123.77</c:v>
                </c:pt>
                <c:pt idx="4">
                  <c:v>125.3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98.6</c:v>
                </c:pt>
                <c:pt idx="1">
                  <c:v>100.82</c:v>
                </c:pt>
                <c:pt idx="2">
                  <c:v>101.64</c:v>
                </c:pt>
                <c:pt idx="3">
                  <c:v>96.77</c:v>
                </c:pt>
                <c:pt idx="4">
                  <c:v>95.81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212.54</c:v>
                </c:pt>
                <c:pt idx="1">
                  <c:v>202.35</c:v>
                </c:pt>
                <c:pt idx="2">
                  <c:v>196</c:v>
                </c:pt>
                <c:pt idx="3">
                  <c:v>204.58</c:v>
                </c:pt>
                <c:pt idx="4">
                  <c:v>202.66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181.67</c:v>
                </c:pt>
                <c:pt idx="1">
                  <c:v>179.55</c:v>
                </c:pt>
                <c:pt idx="2">
                  <c:v>179.16</c:v>
                </c:pt>
                <c:pt idx="3">
                  <c:v>187.18</c:v>
                </c:pt>
                <c:pt idx="4">
                  <c:v>189.58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zoomScale="90" zoomScaleNormal="9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7</v>
      </c>
      <c r="J7" s="13"/>
      <c r="K7" s="13"/>
      <c r="L7" s="13"/>
      <c r="M7" s="13"/>
      <c r="N7" s="13"/>
      <c r="O7" s="24"/>
      <c r="P7" s="27" t="s">
        <v>0</v>
      </c>
      <c r="Q7" s="27"/>
      <c r="R7" s="27"/>
      <c r="S7" s="27"/>
      <c r="T7" s="27"/>
      <c r="U7" s="27"/>
      <c r="V7" s="27"/>
      <c r="W7" s="27" t="s">
        <v>5</v>
      </c>
      <c r="X7" s="27"/>
      <c r="Y7" s="27"/>
      <c r="Z7" s="27"/>
      <c r="AA7" s="27"/>
      <c r="AB7" s="27"/>
      <c r="AC7" s="27"/>
      <c r="AD7" s="27" t="s">
        <v>13</v>
      </c>
      <c r="AE7" s="27"/>
      <c r="AF7" s="27"/>
      <c r="AG7" s="27"/>
      <c r="AH7" s="27"/>
      <c r="AI7" s="27"/>
      <c r="AJ7" s="27"/>
      <c r="AK7" s="18"/>
      <c r="AL7" s="27" t="s">
        <v>14</v>
      </c>
      <c r="AM7" s="27"/>
      <c r="AN7" s="27"/>
      <c r="AO7" s="27"/>
      <c r="AP7" s="27"/>
      <c r="AQ7" s="27"/>
      <c r="AR7" s="27"/>
      <c r="AS7" s="27"/>
      <c r="AT7" s="5" t="s">
        <v>11</v>
      </c>
      <c r="AU7" s="13"/>
      <c r="AV7" s="13"/>
      <c r="AW7" s="13"/>
      <c r="AX7" s="13"/>
      <c r="AY7" s="13"/>
      <c r="AZ7" s="13"/>
      <c r="BA7" s="13"/>
      <c r="BB7" s="27" t="s">
        <v>8</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A7</v>
      </c>
      <c r="X8" s="28"/>
      <c r="Y8" s="28"/>
      <c r="Z8" s="28"/>
      <c r="AA8" s="28"/>
      <c r="AB8" s="28"/>
      <c r="AC8" s="28"/>
      <c r="AD8" s="28" t="str">
        <f>データ!$M$6</f>
        <v>非設置</v>
      </c>
      <c r="AE8" s="28"/>
      <c r="AF8" s="28"/>
      <c r="AG8" s="28"/>
      <c r="AH8" s="28"/>
      <c r="AI8" s="28"/>
      <c r="AJ8" s="28"/>
      <c r="AK8" s="18"/>
      <c r="AL8" s="31">
        <f>データ!$R$6</f>
        <v>11092</v>
      </c>
      <c r="AM8" s="31"/>
      <c r="AN8" s="31"/>
      <c r="AO8" s="31"/>
      <c r="AP8" s="31"/>
      <c r="AQ8" s="31"/>
      <c r="AR8" s="31"/>
      <c r="AS8" s="31"/>
      <c r="AT8" s="7">
        <f>データ!$S$6</f>
        <v>217.09</v>
      </c>
      <c r="AU8" s="15"/>
      <c r="AV8" s="15"/>
      <c r="AW8" s="15"/>
      <c r="AX8" s="15"/>
      <c r="AY8" s="15"/>
      <c r="AZ8" s="15"/>
      <c r="BA8" s="15"/>
      <c r="BB8" s="29">
        <f>データ!$T$6</f>
        <v>51.09</v>
      </c>
      <c r="BC8" s="29"/>
      <c r="BD8" s="29"/>
      <c r="BE8" s="29"/>
      <c r="BF8" s="29"/>
      <c r="BG8" s="29"/>
      <c r="BH8" s="29"/>
      <c r="BI8" s="29"/>
      <c r="BJ8" s="3"/>
      <c r="BK8" s="3"/>
      <c r="BL8" s="38" t="s">
        <v>18</v>
      </c>
      <c r="BM8" s="48"/>
      <c r="BN8" s="55" t="s">
        <v>19</v>
      </c>
      <c r="BO8" s="58"/>
      <c r="BP8" s="58"/>
      <c r="BQ8" s="58"/>
      <c r="BR8" s="58"/>
      <c r="BS8" s="58"/>
      <c r="BT8" s="58"/>
      <c r="BU8" s="58"/>
      <c r="BV8" s="58"/>
      <c r="BW8" s="58"/>
      <c r="BX8" s="58"/>
      <c r="BY8" s="62"/>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27</v>
      </c>
      <c r="X9" s="27"/>
      <c r="Y9" s="27"/>
      <c r="Z9" s="27"/>
      <c r="AA9" s="27"/>
      <c r="AB9" s="27"/>
      <c r="AC9" s="27"/>
      <c r="AD9" s="2"/>
      <c r="AE9" s="2"/>
      <c r="AF9" s="2"/>
      <c r="AG9" s="2"/>
      <c r="AH9" s="18"/>
      <c r="AI9" s="18"/>
      <c r="AJ9" s="18"/>
      <c r="AK9" s="18"/>
      <c r="AL9" s="27" t="s">
        <v>6</v>
      </c>
      <c r="AM9" s="27"/>
      <c r="AN9" s="27"/>
      <c r="AO9" s="27"/>
      <c r="AP9" s="27"/>
      <c r="AQ9" s="27"/>
      <c r="AR9" s="27"/>
      <c r="AS9" s="27"/>
      <c r="AT9" s="5" t="s">
        <v>26</v>
      </c>
      <c r="AU9" s="13"/>
      <c r="AV9" s="13"/>
      <c r="AW9" s="13"/>
      <c r="AX9" s="13"/>
      <c r="AY9" s="13"/>
      <c r="AZ9" s="13"/>
      <c r="BA9" s="13"/>
      <c r="BB9" s="27" t="s">
        <v>4</v>
      </c>
      <c r="BC9" s="27"/>
      <c r="BD9" s="27"/>
      <c r="BE9" s="27"/>
      <c r="BF9" s="27"/>
      <c r="BG9" s="27"/>
      <c r="BH9" s="27"/>
      <c r="BI9" s="27"/>
      <c r="BJ9" s="3"/>
      <c r="BK9" s="3"/>
      <c r="BL9" s="39" t="s">
        <v>31</v>
      </c>
      <c r="BM9" s="49"/>
      <c r="BN9" s="56" t="s">
        <v>10</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47</v>
      </c>
      <c r="J10" s="15"/>
      <c r="K10" s="15"/>
      <c r="L10" s="15"/>
      <c r="M10" s="15"/>
      <c r="N10" s="15"/>
      <c r="O10" s="26"/>
      <c r="P10" s="29">
        <f>データ!$P$6</f>
        <v>95.28</v>
      </c>
      <c r="Q10" s="29"/>
      <c r="R10" s="29"/>
      <c r="S10" s="29"/>
      <c r="T10" s="29"/>
      <c r="U10" s="29"/>
      <c r="V10" s="29"/>
      <c r="W10" s="31">
        <f>データ!$Q$6</f>
        <v>4957</v>
      </c>
      <c r="X10" s="31"/>
      <c r="Y10" s="31"/>
      <c r="Z10" s="31"/>
      <c r="AA10" s="31"/>
      <c r="AB10" s="31"/>
      <c r="AC10" s="31"/>
      <c r="AD10" s="2"/>
      <c r="AE10" s="2"/>
      <c r="AF10" s="2"/>
      <c r="AG10" s="2"/>
      <c r="AH10" s="18"/>
      <c r="AI10" s="18"/>
      <c r="AJ10" s="18"/>
      <c r="AK10" s="18"/>
      <c r="AL10" s="31">
        <f>データ!$U$6</f>
        <v>10496</v>
      </c>
      <c r="AM10" s="31"/>
      <c r="AN10" s="31"/>
      <c r="AO10" s="31"/>
      <c r="AP10" s="31"/>
      <c r="AQ10" s="31"/>
      <c r="AR10" s="31"/>
      <c r="AS10" s="31"/>
      <c r="AT10" s="7">
        <f>データ!$V$6</f>
        <v>43.36</v>
      </c>
      <c r="AU10" s="15"/>
      <c r="AV10" s="15"/>
      <c r="AW10" s="15"/>
      <c r="AX10" s="15"/>
      <c r="AY10" s="15"/>
      <c r="AZ10" s="15"/>
      <c r="BA10" s="15"/>
      <c r="BB10" s="29">
        <f>データ!$W$6</f>
        <v>242.07</v>
      </c>
      <c r="BC10" s="29"/>
      <c r="BD10" s="29"/>
      <c r="BE10" s="29"/>
      <c r="BF10" s="29"/>
      <c r="BG10" s="29"/>
      <c r="BH10" s="29"/>
      <c r="BI10" s="29"/>
      <c r="BJ10" s="2"/>
      <c r="BK10" s="2"/>
      <c r="BL10" s="40" t="s">
        <v>16</v>
      </c>
      <c r="BM10" s="50"/>
      <c r="BN10" s="57" t="s">
        <v>32</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12</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25</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34</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104</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38</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40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41</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106</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3</v>
      </c>
      <c r="C84" s="12"/>
      <c r="D84" s="12"/>
      <c r="E84" s="12" t="s">
        <v>42</v>
      </c>
      <c r="F84" s="12" t="s">
        <v>37</v>
      </c>
      <c r="G84" s="12" t="s">
        <v>44</v>
      </c>
      <c r="H84" s="12" t="s">
        <v>45</v>
      </c>
      <c r="I84" s="12" t="s">
        <v>47</v>
      </c>
      <c r="J84" s="12" t="s">
        <v>28</v>
      </c>
      <c r="K84" s="12" t="s">
        <v>48</v>
      </c>
      <c r="L84" s="12" t="s">
        <v>49</v>
      </c>
      <c r="M84" s="12" t="s">
        <v>50</v>
      </c>
      <c r="N84" s="12" t="s">
        <v>43</v>
      </c>
      <c r="O84" s="12" t="s">
        <v>35</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lXwyfsP1z5kYM9kEmJnHsK6eFEqsLL0wEV2PyI5kD16aAGRpz3ELAbwH3dDiVKkKlWJ2SOzdHhi5hKaOw8+VjQ==" saltValue="5Zn7gbBpR0HF5dVRsMr9O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51</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52</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54</v>
      </c>
      <c r="B3" s="72" t="s">
        <v>55</v>
      </c>
      <c r="C3" s="72" t="s">
        <v>39</v>
      </c>
      <c r="D3" s="72" t="s">
        <v>21</v>
      </c>
      <c r="E3" s="72" t="s">
        <v>30</v>
      </c>
      <c r="F3" s="72" t="s">
        <v>46</v>
      </c>
      <c r="G3" s="72" t="s">
        <v>56</v>
      </c>
      <c r="H3" s="79" t="s">
        <v>9</v>
      </c>
      <c r="I3" s="82"/>
      <c r="J3" s="82"/>
      <c r="K3" s="82"/>
      <c r="L3" s="82"/>
      <c r="M3" s="82"/>
      <c r="N3" s="82"/>
      <c r="O3" s="82"/>
      <c r="P3" s="82"/>
      <c r="Q3" s="82"/>
      <c r="R3" s="82"/>
      <c r="S3" s="82"/>
      <c r="T3" s="82"/>
      <c r="U3" s="82"/>
      <c r="V3" s="82"/>
      <c r="W3" s="86"/>
      <c r="X3" s="88" t="s">
        <v>57</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40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53</v>
      </c>
      <c r="B4" s="73"/>
      <c r="C4" s="73"/>
      <c r="D4" s="73"/>
      <c r="E4" s="73"/>
      <c r="F4" s="73"/>
      <c r="G4" s="73"/>
      <c r="H4" s="80"/>
      <c r="I4" s="83"/>
      <c r="J4" s="83"/>
      <c r="K4" s="83"/>
      <c r="L4" s="83"/>
      <c r="M4" s="83"/>
      <c r="N4" s="83"/>
      <c r="O4" s="83"/>
      <c r="P4" s="83"/>
      <c r="Q4" s="83"/>
      <c r="R4" s="83"/>
      <c r="S4" s="83"/>
      <c r="T4" s="83"/>
      <c r="U4" s="83"/>
      <c r="V4" s="83"/>
      <c r="W4" s="87"/>
      <c r="X4" s="89" t="s">
        <v>15</v>
      </c>
      <c r="Y4" s="89"/>
      <c r="Z4" s="89"/>
      <c r="AA4" s="89"/>
      <c r="AB4" s="89"/>
      <c r="AC4" s="89"/>
      <c r="AD4" s="89"/>
      <c r="AE4" s="89"/>
      <c r="AF4" s="89"/>
      <c r="AG4" s="89"/>
      <c r="AH4" s="89"/>
      <c r="AI4" s="89" t="s">
        <v>29</v>
      </c>
      <c r="AJ4" s="89"/>
      <c r="AK4" s="89"/>
      <c r="AL4" s="89"/>
      <c r="AM4" s="89"/>
      <c r="AN4" s="89"/>
      <c r="AO4" s="89"/>
      <c r="AP4" s="89"/>
      <c r="AQ4" s="89"/>
      <c r="AR4" s="89"/>
      <c r="AS4" s="89"/>
      <c r="AT4" s="89" t="s">
        <v>58</v>
      </c>
      <c r="AU4" s="89"/>
      <c r="AV4" s="89"/>
      <c r="AW4" s="89"/>
      <c r="AX4" s="89"/>
      <c r="AY4" s="89"/>
      <c r="AZ4" s="89"/>
      <c r="BA4" s="89"/>
      <c r="BB4" s="89"/>
      <c r="BC4" s="89"/>
      <c r="BD4" s="89"/>
      <c r="BE4" s="89" t="s">
        <v>36</v>
      </c>
      <c r="BF4" s="89"/>
      <c r="BG4" s="89"/>
      <c r="BH4" s="89"/>
      <c r="BI4" s="89"/>
      <c r="BJ4" s="89"/>
      <c r="BK4" s="89"/>
      <c r="BL4" s="89"/>
      <c r="BM4" s="89"/>
      <c r="BN4" s="89"/>
      <c r="BO4" s="89"/>
      <c r="BP4" s="89" t="s">
        <v>59</v>
      </c>
      <c r="BQ4" s="89"/>
      <c r="BR4" s="89"/>
      <c r="BS4" s="89"/>
      <c r="BT4" s="89"/>
      <c r="BU4" s="89"/>
      <c r="BV4" s="89"/>
      <c r="BW4" s="89"/>
      <c r="BX4" s="89"/>
      <c r="BY4" s="89"/>
      <c r="BZ4" s="89"/>
      <c r="CA4" s="89" t="s">
        <v>60</v>
      </c>
      <c r="CB4" s="89"/>
      <c r="CC4" s="89"/>
      <c r="CD4" s="89"/>
      <c r="CE4" s="89"/>
      <c r="CF4" s="89"/>
      <c r="CG4" s="89"/>
      <c r="CH4" s="89"/>
      <c r="CI4" s="89"/>
      <c r="CJ4" s="89"/>
      <c r="CK4" s="89"/>
      <c r="CL4" s="89" t="s">
        <v>61</v>
      </c>
      <c r="CM4" s="89"/>
      <c r="CN4" s="89"/>
      <c r="CO4" s="89"/>
      <c r="CP4" s="89"/>
      <c r="CQ4" s="89"/>
      <c r="CR4" s="89"/>
      <c r="CS4" s="89"/>
      <c r="CT4" s="89"/>
      <c r="CU4" s="89"/>
      <c r="CV4" s="89"/>
      <c r="CW4" s="89" t="s">
        <v>62</v>
      </c>
      <c r="CX4" s="89"/>
      <c r="CY4" s="89"/>
      <c r="CZ4" s="89"/>
      <c r="DA4" s="89"/>
      <c r="DB4" s="89"/>
      <c r="DC4" s="89"/>
      <c r="DD4" s="89"/>
      <c r="DE4" s="89"/>
      <c r="DF4" s="89"/>
      <c r="DG4" s="89"/>
      <c r="DH4" s="89" t="s">
        <v>33</v>
      </c>
      <c r="DI4" s="89"/>
      <c r="DJ4" s="89"/>
      <c r="DK4" s="89"/>
      <c r="DL4" s="89"/>
      <c r="DM4" s="89"/>
      <c r="DN4" s="89"/>
      <c r="DO4" s="89"/>
      <c r="DP4" s="89"/>
      <c r="DQ4" s="89"/>
      <c r="DR4" s="89"/>
      <c r="DS4" s="89" t="s">
        <v>24</v>
      </c>
      <c r="DT4" s="89"/>
      <c r="DU4" s="89"/>
      <c r="DV4" s="89"/>
      <c r="DW4" s="89"/>
      <c r="DX4" s="89"/>
      <c r="DY4" s="89"/>
      <c r="DZ4" s="89"/>
      <c r="EA4" s="89"/>
      <c r="EB4" s="89"/>
      <c r="EC4" s="89"/>
      <c r="ED4" s="89" t="s">
        <v>64</v>
      </c>
      <c r="EE4" s="89"/>
      <c r="EF4" s="89"/>
      <c r="EG4" s="89"/>
      <c r="EH4" s="89"/>
      <c r="EI4" s="89"/>
      <c r="EJ4" s="89"/>
      <c r="EK4" s="89"/>
      <c r="EL4" s="89"/>
      <c r="EM4" s="89"/>
      <c r="EN4" s="89"/>
    </row>
    <row r="5" spans="1:144">
      <c r="A5" s="70" t="s">
        <v>65</v>
      </c>
      <c r="B5" s="74"/>
      <c r="C5" s="74"/>
      <c r="D5" s="74"/>
      <c r="E5" s="74"/>
      <c r="F5" s="74"/>
      <c r="G5" s="74"/>
      <c r="H5" s="81" t="s">
        <v>63</v>
      </c>
      <c r="I5" s="81" t="s">
        <v>66</v>
      </c>
      <c r="J5" s="81" t="s">
        <v>67</v>
      </c>
      <c r="K5" s="81" t="s">
        <v>68</v>
      </c>
      <c r="L5" s="81" t="s">
        <v>69</v>
      </c>
      <c r="M5" s="81" t="s">
        <v>13</v>
      </c>
      <c r="N5" s="81" t="s">
        <v>70</v>
      </c>
      <c r="O5" s="81" t="s">
        <v>71</v>
      </c>
      <c r="P5" s="81" t="s">
        <v>72</v>
      </c>
      <c r="Q5" s="81" t="s">
        <v>73</v>
      </c>
      <c r="R5" s="81" t="s">
        <v>74</v>
      </c>
      <c r="S5" s="81" t="s">
        <v>75</v>
      </c>
      <c r="T5" s="81" t="s">
        <v>76</v>
      </c>
      <c r="U5" s="81" t="s">
        <v>77</v>
      </c>
      <c r="V5" s="81" t="s">
        <v>78</v>
      </c>
      <c r="W5" s="81" t="s">
        <v>79</v>
      </c>
      <c r="X5" s="81" t="s">
        <v>80</v>
      </c>
      <c r="Y5" s="81" t="s">
        <v>81</v>
      </c>
      <c r="Z5" s="81" t="s">
        <v>82</v>
      </c>
      <c r="AA5" s="81" t="s">
        <v>83</v>
      </c>
      <c r="AB5" s="81" t="s">
        <v>84</v>
      </c>
      <c r="AC5" s="81" t="s">
        <v>85</v>
      </c>
      <c r="AD5" s="81" t="s">
        <v>86</v>
      </c>
      <c r="AE5" s="81" t="s">
        <v>87</v>
      </c>
      <c r="AF5" s="81" t="s">
        <v>88</v>
      </c>
      <c r="AG5" s="81" t="s">
        <v>89</v>
      </c>
      <c r="AH5" s="81" t="s">
        <v>3</v>
      </c>
      <c r="AI5" s="81" t="s">
        <v>80</v>
      </c>
      <c r="AJ5" s="81" t="s">
        <v>81</v>
      </c>
      <c r="AK5" s="81" t="s">
        <v>82</v>
      </c>
      <c r="AL5" s="81" t="s">
        <v>83</v>
      </c>
      <c r="AM5" s="81" t="s">
        <v>84</v>
      </c>
      <c r="AN5" s="81" t="s">
        <v>85</v>
      </c>
      <c r="AO5" s="81" t="s">
        <v>86</v>
      </c>
      <c r="AP5" s="81" t="s">
        <v>87</v>
      </c>
      <c r="AQ5" s="81" t="s">
        <v>88</v>
      </c>
      <c r="AR5" s="81" t="s">
        <v>89</v>
      </c>
      <c r="AS5" s="81" t="s">
        <v>90</v>
      </c>
      <c r="AT5" s="81" t="s">
        <v>80</v>
      </c>
      <c r="AU5" s="81" t="s">
        <v>81</v>
      </c>
      <c r="AV5" s="81" t="s">
        <v>82</v>
      </c>
      <c r="AW5" s="81" t="s">
        <v>83</v>
      </c>
      <c r="AX5" s="81" t="s">
        <v>84</v>
      </c>
      <c r="AY5" s="81" t="s">
        <v>85</v>
      </c>
      <c r="AZ5" s="81" t="s">
        <v>86</v>
      </c>
      <c r="BA5" s="81" t="s">
        <v>87</v>
      </c>
      <c r="BB5" s="81" t="s">
        <v>88</v>
      </c>
      <c r="BC5" s="81" t="s">
        <v>89</v>
      </c>
      <c r="BD5" s="81" t="s">
        <v>90</v>
      </c>
      <c r="BE5" s="81" t="s">
        <v>80</v>
      </c>
      <c r="BF5" s="81" t="s">
        <v>81</v>
      </c>
      <c r="BG5" s="81" t="s">
        <v>82</v>
      </c>
      <c r="BH5" s="81" t="s">
        <v>83</v>
      </c>
      <c r="BI5" s="81" t="s">
        <v>84</v>
      </c>
      <c r="BJ5" s="81" t="s">
        <v>85</v>
      </c>
      <c r="BK5" s="81" t="s">
        <v>86</v>
      </c>
      <c r="BL5" s="81" t="s">
        <v>87</v>
      </c>
      <c r="BM5" s="81" t="s">
        <v>88</v>
      </c>
      <c r="BN5" s="81" t="s">
        <v>89</v>
      </c>
      <c r="BO5" s="81" t="s">
        <v>90</v>
      </c>
      <c r="BP5" s="81" t="s">
        <v>80</v>
      </c>
      <c r="BQ5" s="81" t="s">
        <v>81</v>
      </c>
      <c r="BR5" s="81" t="s">
        <v>82</v>
      </c>
      <c r="BS5" s="81" t="s">
        <v>83</v>
      </c>
      <c r="BT5" s="81" t="s">
        <v>84</v>
      </c>
      <c r="BU5" s="81" t="s">
        <v>85</v>
      </c>
      <c r="BV5" s="81" t="s">
        <v>86</v>
      </c>
      <c r="BW5" s="81" t="s">
        <v>87</v>
      </c>
      <c r="BX5" s="81" t="s">
        <v>88</v>
      </c>
      <c r="BY5" s="81" t="s">
        <v>89</v>
      </c>
      <c r="BZ5" s="81" t="s">
        <v>90</v>
      </c>
      <c r="CA5" s="81" t="s">
        <v>80</v>
      </c>
      <c r="CB5" s="81" t="s">
        <v>81</v>
      </c>
      <c r="CC5" s="81" t="s">
        <v>82</v>
      </c>
      <c r="CD5" s="81" t="s">
        <v>83</v>
      </c>
      <c r="CE5" s="81" t="s">
        <v>84</v>
      </c>
      <c r="CF5" s="81" t="s">
        <v>85</v>
      </c>
      <c r="CG5" s="81" t="s">
        <v>86</v>
      </c>
      <c r="CH5" s="81" t="s">
        <v>87</v>
      </c>
      <c r="CI5" s="81" t="s">
        <v>88</v>
      </c>
      <c r="CJ5" s="81" t="s">
        <v>89</v>
      </c>
      <c r="CK5" s="81" t="s">
        <v>90</v>
      </c>
      <c r="CL5" s="81" t="s">
        <v>80</v>
      </c>
      <c r="CM5" s="81" t="s">
        <v>81</v>
      </c>
      <c r="CN5" s="81" t="s">
        <v>82</v>
      </c>
      <c r="CO5" s="81" t="s">
        <v>83</v>
      </c>
      <c r="CP5" s="81" t="s">
        <v>84</v>
      </c>
      <c r="CQ5" s="81" t="s">
        <v>85</v>
      </c>
      <c r="CR5" s="81" t="s">
        <v>86</v>
      </c>
      <c r="CS5" s="81" t="s">
        <v>87</v>
      </c>
      <c r="CT5" s="81" t="s">
        <v>88</v>
      </c>
      <c r="CU5" s="81" t="s">
        <v>89</v>
      </c>
      <c r="CV5" s="81" t="s">
        <v>90</v>
      </c>
      <c r="CW5" s="81" t="s">
        <v>80</v>
      </c>
      <c r="CX5" s="81" t="s">
        <v>81</v>
      </c>
      <c r="CY5" s="81" t="s">
        <v>82</v>
      </c>
      <c r="CZ5" s="81" t="s">
        <v>83</v>
      </c>
      <c r="DA5" s="81" t="s">
        <v>84</v>
      </c>
      <c r="DB5" s="81" t="s">
        <v>85</v>
      </c>
      <c r="DC5" s="81" t="s">
        <v>86</v>
      </c>
      <c r="DD5" s="81" t="s">
        <v>87</v>
      </c>
      <c r="DE5" s="81" t="s">
        <v>88</v>
      </c>
      <c r="DF5" s="81" t="s">
        <v>89</v>
      </c>
      <c r="DG5" s="81" t="s">
        <v>90</v>
      </c>
      <c r="DH5" s="81" t="s">
        <v>80</v>
      </c>
      <c r="DI5" s="81" t="s">
        <v>81</v>
      </c>
      <c r="DJ5" s="81" t="s">
        <v>82</v>
      </c>
      <c r="DK5" s="81" t="s">
        <v>83</v>
      </c>
      <c r="DL5" s="81" t="s">
        <v>84</v>
      </c>
      <c r="DM5" s="81" t="s">
        <v>85</v>
      </c>
      <c r="DN5" s="81" t="s">
        <v>86</v>
      </c>
      <c r="DO5" s="81" t="s">
        <v>87</v>
      </c>
      <c r="DP5" s="81" t="s">
        <v>88</v>
      </c>
      <c r="DQ5" s="81" t="s">
        <v>89</v>
      </c>
      <c r="DR5" s="81" t="s">
        <v>90</v>
      </c>
      <c r="DS5" s="81" t="s">
        <v>80</v>
      </c>
      <c r="DT5" s="81" t="s">
        <v>81</v>
      </c>
      <c r="DU5" s="81" t="s">
        <v>82</v>
      </c>
      <c r="DV5" s="81" t="s">
        <v>83</v>
      </c>
      <c r="DW5" s="81" t="s">
        <v>84</v>
      </c>
      <c r="DX5" s="81" t="s">
        <v>85</v>
      </c>
      <c r="DY5" s="81" t="s">
        <v>86</v>
      </c>
      <c r="DZ5" s="81" t="s">
        <v>87</v>
      </c>
      <c r="EA5" s="81" t="s">
        <v>88</v>
      </c>
      <c r="EB5" s="81" t="s">
        <v>89</v>
      </c>
      <c r="EC5" s="81" t="s">
        <v>90</v>
      </c>
      <c r="ED5" s="81" t="s">
        <v>80</v>
      </c>
      <c r="EE5" s="81" t="s">
        <v>81</v>
      </c>
      <c r="EF5" s="81" t="s">
        <v>82</v>
      </c>
      <c r="EG5" s="81" t="s">
        <v>83</v>
      </c>
      <c r="EH5" s="81" t="s">
        <v>84</v>
      </c>
      <c r="EI5" s="81" t="s">
        <v>85</v>
      </c>
      <c r="EJ5" s="81" t="s">
        <v>86</v>
      </c>
      <c r="EK5" s="81" t="s">
        <v>87</v>
      </c>
      <c r="EL5" s="81" t="s">
        <v>88</v>
      </c>
      <c r="EM5" s="81" t="s">
        <v>89</v>
      </c>
      <c r="EN5" s="81" t="s">
        <v>90</v>
      </c>
    </row>
    <row r="6" spans="1:144" s="69" customFormat="1">
      <c r="A6" s="70" t="s">
        <v>91</v>
      </c>
      <c r="B6" s="75">
        <f t="shared" ref="B6:W6" si="1">B7</f>
        <v>2018</v>
      </c>
      <c r="C6" s="75">
        <f t="shared" si="1"/>
        <v>23019</v>
      </c>
      <c r="D6" s="75">
        <f t="shared" si="1"/>
        <v>46</v>
      </c>
      <c r="E6" s="75">
        <f t="shared" si="1"/>
        <v>1</v>
      </c>
      <c r="F6" s="75">
        <f t="shared" si="1"/>
        <v>0</v>
      </c>
      <c r="G6" s="75">
        <f t="shared" si="1"/>
        <v>1</v>
      </c>
      <c r="H6" s="75" t="str">
        <f t="shared" si="1"/>
        <v>青森県　平内町</v>
      </c>
      <c r="I6" s="75" t="str">
        <f t="shared" si="1"/>
        <v>法適用</v>
      </c>
      <c r="J6" s="75" t="str">
        <f t="shared" si="1"/>
        <v>水道事業</v>
      </c>
      <c r="K6" s="75" t="str">
        <f t="shared" si="1"/>
        <v>末端給水事業</v>
      </c>
      <c r="L6" s="75" t="str">
        <f t="shared" si="1"/>
        <v>A7</v>
      </c>
      <c r="M6" s="75" t="str">
        <f t="shared" si="1"/>
        <v>非設置</v>
      </c>
      <c r="N6" s="84" t="str">
        <f t="shared" si="1"/>
        <v>-</v>
      </c>
      <c r="O6" s="84">
        <f t="shared" si="1"/>
        <v>47</v>
      </c>
      <c r="P6" s="84">
        <f t="shared" si="1"/>
        <v>95.28</v>
      </c>
      <c r="Q6" s="84">
        <f t="shared" si="1"/>
        <v>4957</v>
      </c>
      <c r="R6" s="84">
        <f t="shared" si="1"/>
        <v>11092</v>
      </c>
      <c r="S6" s="84">
        <f t="shared" si="1"/>
        <v>217.09</v>
      </c>
      <c r="T6" s="84">
        <f t="shared" si="1"/>
        <v>51.09</v>
      </c>
      <c r="U6" s="84">
        <f t="shared" si="1"/>
        <v>10496</v>
      </c>
      <c r="V6" s="84">
        <f t="shared" si="1"/>
        <v>43.36</v>
      </c>
      <c r="W6" s="84">
        <f t="shared" si="1"/>
        <v>242.07</v>
      </c>
      <c r="X6" s="90">
        <f t="shared" ref="X6:AG6" si="2">IF(X7="",NA(),X7)</f>
        <v>123.12</v>
      </c>
      <c r="Y6" s="90">
        <f t="shared" si="2"/>
        <v>128.66999999999999</v>
      </c>
      <c r="Z6" s="90">
        <f t="shared" si="2"/>
        <v>132.91999999999999</v>
      </c>
      <c r="AA6" s="90">
        <f t="shared" si="2"/>
        <v>127.2</v>
      </c>
      <c r="AB6" s="90">
        <f t="shared" si="2"/>
        <v>128.54</v>
      </c>
      <c r="AC6" s="90">
        <f t="shared" si="2"/>
        <v>109.49</v>
      </c>
      <c r="AD6" s="90">
        <f t="shared" si="2"/>
        <v>111.06</v>
      </c>
      <c r="AE6" s="90">
        <f t="shared" si="2"/>
        <v>111.34</v>
      </c>
      <c r="AF6" s="90">
        <f t="shared" si="2"/>
        <v>110.02</v>
      </c>
      <c r="AG6" s="90">
        <f t="shared" si="2"/>
        <v>108.76</v>
      </c>
      <c r="AH6" s="84" t="str">
        <f>IF(AH7="","",IF(AH7="-","【-】","【"&amp;SUBSTITUTE(TEXT(AH7,"#,##0.00"),"-","△")&amp;"】"))</f>
        <v>【112.83】</v>
      </c>
      <c r="AI6" s="84">
        <f t="shared" ref="AI6:AR6" si="3">IF(AI7="",NA(),AI7)</f>
        <v>0</v>
      </c>
      <c r="AJ6" s="84">
        <f t="shared" si="3"/>
        <v>0</v>
      </c>
      <c r="AK6" s="84">
        <f t="shared" si="3"/>
        <v>0</v>
      </c>
      <c r="AL6" s="84">
        <f t="shared" si="3"/>
        <v>0</v>
      </c>
      <c r="AM6" s="84">
        <f t="shared" si="3"/>
        <v>0</v>
      </c>
      <c r="AN6" s="90">
        <f t="shared" si="3"/>
        <v>9.49</v>
      </c>
      <c r="AO6" s="90">
        <f t="shared" si="3"/>
        <v>9.35</v>
      </c>
      <c r="AP6" s="90">
        <f t="shared" si="3"/>
        <v>10.130000000000001</v>
      </c>
      <c r="AQ6" s="90">
        <f t="shared" si="3"/>
        <v>7.31</v>
      </c>
      <c r="AR6" s="90">
        <f t="shared" si="3"/>
        <v>7.48</v>
      </c>
      <c r="AS6" s="84" t="str">
        <f>IF(AS7="","",IF(AS7="-","【-】","【"&amp;SUBSTITUTE(TEXT(AS7,"#,##0.00"),"-","△")&amp;"】"))</f>
        <v>【1.05】</v>
      </c>
      <c r="AT6" s="90">
        <f t="shared" ref="AT6:BC6" si="4">IF(AT7="",NA(),AT7)</f>
        <v>66.64</v>
      </c>
      <c r="AU6" s="90">
        <f t="shared" si="4"/>
        <v>78.83</v>
      </c>
      <c r="AV6" s="90">
        <f t="shared" si="4"/>
        <v>79.25</v>
      </c>
      <c r="AW6" s="90">
        <f t="shared" si="4"/>
        <v>69.84</v>
      </c>
      <c r="AX6" s="90">
        <f t="shared" si="4"/>
        <v>63.14</v>
      </c>
      <c r="AY6" s="90">
        <f t="shared" si="4"/>
        <v>406.37</v>
      </c>
      <c r="AZ6" s="90">
        <f t="shared" si="4"/>
        <v>398.29</v>
      </c>
      <c r="BA6" s="90">
        <f t="shared" si="4"/>
        <v>388.67</v>
      </c>
      <c r="BB6" s="90">
        <f t="shared" si="4"/>
        <v>355.27</v>
      </c>
      <c r="BC6" s="90">
        <f t="shared" si="4"/>
        <v>359.7</v>
      </c>
      <c r="BD6" s="84" t="str">
        <f>IF(BD7="","",IF(BD7="-","【-】","【"&amp;SUBSTITUTE(TEXT(BD7,"#,##0.00"),"-","△")&amp;"】"))</f>
        <v>【261.93】</v>
      </c>
      <c r="BE6" s="90">
        <f t="shared" ref="BE6:BN6" si="5">IF(BE7="",NA(),BE7)</f>
        <v>729.27</v>
      </c>
      <c r="BF6" s="90">
        <f t="shared" si="5"/>
        <v>678.37</v>
      </c>
      <c r="BG6" s="90">
        <f t="shared" si="5"/>
        <v>628.62</v>
      </c>
      <c r="BH6" s="90">
        <f t="shared" si="5"/>
        <v>612.42999999999995</v>
      </c>
      <c r="BI6" s="90">
        <f t="shared" si="5"/>
        <v>565.16</v>
      </c>
      <c r="BJ6" s="90">
        <f t="shared" si="5"/>
        <v>442.54</v>
      </c>
      <c r="BK6" s="90">
        <f t="shared" si="5"/>
        <v>431</v>
      </c>
      <c r="BL6" s="90">
        <f t="shared" si="5"/>
        <v>422.5</v>
      </c>
      <c r="BM6" s="90">
        <f t="shared" si="5"/>
        <v>458.27</v>
      </c>
      <c r="BN6" s="90">
        <f t="shared" si="5"/>
        <v>447.01</v>
      </c>
      <c r="BO6" s="84" t="str">
        <f>IF(BO7="","",IF(BO7="-","【-】","【"&amp;SUBSTITUTE(TEXT(BO7,"#,##0.00"),"-","△")&amp;"】"))</f>
        <v>【270.46】</v>
      </c>
      <c r="BP6" s="90">
        <f t="shared" ref="BP6:BY6" si="6">IF(BP7="",NA(),BP7)</f>
        <v>119.14</v>
      </c>
      <c r="BQ6" s="90">
        <f t="shared" si="6"/>
        <v>125.24</v>
      </c>
      <c r="BR6" s="90">
        <f t="shared" si="6"/>
        <v>129.44</v>
      </c>
      <c r="BS6" s="90">
        <f t="shared" si="6"/>
        <v>123.77</v>
      </c>
      <c r="BT6" s="90">
        <f t="shared" si="6"/>
        <v>125.3</v>
      </c>
      <c r="BU6" s="90">
        <f t="shared" si="6"/>
        <v>98.6</v>
      </c>
      <c r="BV6" s="90">
        <f t="shared" si="6"/>
        <v>100.82</v>
      </c>
      <c r="BW6" s="90">
        <f t="shared" si="6"/>
        <v>101.64</v>
      </c>
      <c r="BX6" s="90">
        <f t="shared" si="6"/>
        <v>96.77</v>
      </c>
      <c r="BY6" s="90">
        <f t="shared" si="6"/>
        <v>95.81</v>
      </c>
      <c r="BZ6" s="84" t="str">
        <f>IF(BZ7="","",IF(BZ7="-","【-】","【"&amp;SUBSTITUTE(TEXT(BZ7,"#,##0.00"),"-","△")&amp;"】"))</f>
        <v>【103.91】</v>
      </c>
      <c r="CA6" s="90">
        <f t="shared" ref="CA6:CJ6" si="7">IF(CA7="",NA(),CA7)</f>
        <v>212.54</v>
      </c>
      <c r="CB6" s="90">
        <f t="shared" si="7"/>
        <v>202.35</v>
      </c>
      <c r="CC6" s="90">
        <f t="shared" si="7"/>
        <v>196</v>
      </c>
      <c r="CD6" s="90">
        <f t="shared" si="7"/>
        <v>204.58</v>
      </c>
      <c r="CE6" s="90">
        <f t="shared" si="7"/>
        <v>202.66</v>
      </c>
      <c r="CF6" s="90">
        <f t="shared" si="7"/>
        <v>181.67</v>
      </c>
      <c r="CG6" s="90">
        <f t="shared" si="7"/>
        <v>179.55</v>
      </c>
      <c r="CH6" s="90">
        <f t="shared" si="7"/>
        <v>179.16</v>
      </c>
      <c r="CI6" s="90">
        <f t="shared" si="7"/>
        <v>187.18</v>
      </c>
      <c r="CJ6" s="90">
        <f t="shared" si="7"/>
        <v>189.58</v>
      </c>
      <c r="CK6" s="84" t="str">
        <f>IF(CK7="","",IF(CK7="-","【-】","【"&amp;SUBSTITUTE(TEXT(CK7,"#,##0.00"),"-","△")&amp;"】"))</f>
        <v>【167.11】</v>
      </c>
      <c r="CL6" s="90">
        <f t="shared" ref="CL6:CU6" si="8">IF(CL7="",NA(),CL7)</f>
        <v>73.73</v>
      </c>
      <c r="CM6" s="90">
        <f t="shared" si="8"/>
        <v>78.73</v>
      </c>
      <c r="CN6" s="90">
        <f t="shared" si="8"/>
        <v>82.09</v>
      </c>
      <c r="CO6" s="90">
        <f t="shared" si="8"/>
        <v>81.430000000000007</v>
      </c>
      <c r="CP6" s="90">
        <f t="shared" si="8"/>
        <v>81.81</v>
      </c>
      <c r="CQ6" s="90">
        <f t="shared" si="8"/>
        <v>53.61</v>
      </c>
      <c r="CR6" s="90">
        <f t="shared" si="8"/>
        <v>53.52</v>
      </c>
      <c r="CS6" s="90">
        <f t="shared" si="8"/>
        <v>54.24</v>
      </c>
      <c r="CT6" s="90">
        <f t="shared" si="8"/>
        <v>55.88</v>
      </c>
      <c r="CU6" s="90">
        <f t="shared" si="8"/>
        <v>55.22</v>
      </c>
      <c r="CV6" s="84" t="str">
        <f>IF(CV7="","",IF(CV7="-","【-】","【"&amp;SUBSTITUTE(TEXT(CV7,"#,##0.00"),"-","△")&amp;"】"))</f>
        <v>【60.27】</v>
      </c>
      <c r="CW6" s="90">
        <f t="shared" ref="CW6:DF6" si="9">IF(CW7="",NA(),CW7)</f>
        <v>74.569999999999993</v>
      </c>
      <c r="CX6" s="90">
        <f t="shared" si="9"/>
        <v>70.05</v>
      </c>
      <c r="CY6" s="90">
        <f t="shared" si="9"/>
        <v>67.61</v>
      </c>
      <c r="CZ6" s="90">
        <f t="shared" si="9"/>
        <v>65.14</v>
      </c>
      <c r="DA6" s="90">
        <f t="shared" si="9"/>
        <v>66.069999999999993</v>
      </c>
      <c r="DB6" s="90">
        <f t="shared" si="9"/>
        <v>81.31</v>
      </c>
      <c r="DC6" s="90">
        <f t="shared" si="9"/>
        <v>81.459999999999994</v>
      </c>
      <c r="DD6" s="90">
        <f t="shared" si="9"/>
        <v>81.680000000000007</v>
      </c>
      <c r="DE6" s="90">
        <f t="shared" si="9"/>
        <v>80.989999999999995</v>
      </c>
      <c r="DF6" s="90">
        <f t="shared" si="9"/>
        <v>80.930000000000007</v>
      </c>
      <c r="DG6" s="84" t="str">
        <f>IF(DG7="","",IF(DG7="-","【-】","【"&amp;SUBSTITUTE(TEXT(DG7,"#,##0.00"),"-","△")&amp;"】"))</f>
        <v>【89.92】</v>
      </c>
      <c r="DH6" s="90">
        <f t="shared" ref="DH6:DQ6" si="10">IF(DH7="",NA(),DH7)</f>
        <v>50.13</v>
      </c>
      <c r="DI6" s="90">
        <f t="shared" si="10"/>
        <v>51.83</v>
      </c>
      <c r="DJ6" s="90">
        <f t="shared" si="10"/>
        <v>53.31</v>
      </c>
      <c r="DK6" s="90">
        <f t="shared" si="10"/>
        <v>54.48</v>
      </c>
      <c r="DL6" s="90">
        <f t="shared" si="10"/>
        <v>55.42</v>
      </c>
      <c r="DM6" s="90">
        <f t="shared" si="10"/>
        <v>46.67</v>
      </c>
      <c r="DN6" s="90">
        <f t="shared" si="10"/>
        <v>47.7</v>
      </c>
      <c r="DO6" s="90">
        <f t="shared" si="10"/>
        <v>48.14</v>
      </c>
      <c r="DP6" s="90">
        <f t="shared" si="10"/>
        <v>46.61</v>
      </c>
      <c r="DQ6" s="90">
        <f t="shared" si="10"/>
        <v>47.97</v>
      </c>
      <c r="DR6" s="84" t="str">
        <f>IF(DR7="","",IF(DR7="-","【-】","【"&amp;SUBSTITUTE(TEXT(DR7,"#,##0.00"),"-","△")&amp;"】"))</f>
        <v>【48.85】</v>
      </c>
      <c r="DS6" s="84">
        <f t="shared" ref="DS6:EB6" si="11">IF(DS7="",NA(),DS7)</f>
        <v>0</v>
      </c>
      <c r="DT6" s="84">
        <f t="shared" si="11"/>
        <v>0</v>
      </c>
      <c r="DU6" s="84">
        <f t="shared" si="11"/>
        <v>0</v>
      </c>
      <c r="DV6" s="84">
        <f t="shared" si="11"/>
        <v>0</v>
      </c>
      <c r="DW6" s="84">
        <f t="shared" si="11"/>
        <v>0</v>
      </c>
      <c r="DX6" s="90">
        <f t="shared" si="11"/>
        <v>10.029999999999999</v>
      </c>
      <c r="DY6" s="90">
        <f t="shared" si="11"/>
        <v>7.26</v>
      </c>
      <c r="DZ6" s="90">
        <f t="shared" si="11"/>
        <v>11.13</v>
      </c>
      <c r="EA6" s="90">
        <f t="shared" si="11"/>
        <v>10.84</v>
      </c>
      <c r="EB6" s="90">
        <f t="shared" si="11"/>
        <v>15.33</v>
      </c>
      <c r="EC6" s="84" t="str">
        <f>IF(EC7="","",IF(EC7="-","【-】","【"&amp;SUBSTITUTE(TEXT(EC7,"#,##0.00"),"-","△")&amp;"】"))</f>
        <v>【17.80】</v>
      </c>
      <c r="ED6" s="90">
        <f t="shared" ref="ED6:EM6" si="12">IF(ED7="",NA(),ED7)</f>
        <v>1.74</v>
      </c>
      <c r="EE6" s="90">
        <f t="shared" si="12"/>
        <v>0.23</v>
      </c>
      <c r="EF6" s="90">
        <f t="shared" si="12"/>
        <v>0.17</v>
      </c>
      <c r="EG6" s="90">
        <f t="shared" si="12"/>
        <v>1.01</v>
      </c>
      <c r="EH6" s="90">
        <f t="shared" si="12"/>
        <v>0.9</v>
      </c>
      <c r="EI6" s="90">
        <f t="shared" si="12"/>
        <v>0.68</v>
      </c>
      <c r="EJ6" s="90">
        <f t="shared" si="12"/>
        <v>1.65</v>
      </c>
      <c r="EK6" s="90">
        <f t="shared" si="12"/>
        <v>0.47</v>
      </c>
      <c r="EL6" s="90">
        <f t="shared" si="12"/>
        <v>0.39</v>
      </c>
      <c r="EM6" s="90">
        <f t="shared" si="12"/>
        <v>0.43</v>
      </c>
      <c r="EN6" s="84" t="str">
        <f>IF(EN7="","",IF(EN7="-","【-】","【"&amp;SUBSTITUTE(TEXT(EN7,"#,##0.00"),"-","△")&amp;"】"))</f>
        <v>【0.70】</v>
      </c>
    </row>
    <row r="7" spans="1:144" s="69" customFormat="1">
      <c r="A7" s="70"/>
      <c r="B7" s="76">
        <v>2018</v>
      </c>
      <c r="C7" s="76">
        <v>23019</v>
      </c>
      <c r="D7" s="76">
        <v>46</v>
      </c>
      <c r="E7" s="76">
        <v>1</v>
      </c>
      <c r="F7" s="76">
        <v>0</v>
      </c>
      <c r="G7" s="76">
        <v>1</v>
      </c>
      <c r="H7" s="76" t="s">
        <v>92</v>
      </c>
      <c r="I7" s="76" t="s">
        <v>93</v>
      </c>
      <c r="J7" s="76" t="s">
        <v>94</v>
      </c>
      <c r="K7" s="76" t="s">
        <v>95</v>
      </c>
      <c r="L7" s="76" t="s">
        <v>96</v>
      </c>
      <c r="M7" s="76" t="s">
        <v>97</v>
      </c>
      <c r="N7" s="85" t="s">
        <v>98</v>
      </c>
      <c r="O7" s="85">
        <v>47</v>
      </c>
      <c r="P7" s="85">
        <v>95.28</v>
      </c>
      <c r="Q7" s="85">
        <v>4957</v>
      </c>
      <c r="R7" s="85">
        <v>11092</v>
      </c>
      <c r="S7" s="85">
        <v>217.09</v>
      </c>
      <c r="T7" s="85">
        <v>51.09</v>
      </c>
      <c r="U7" s="85">
        <v>10496</v>
      </c>
      <c r="V7" s="85">
        <v>43.36</v>
      </c>
      <c r="W7" s="85">
        <v>242.07</v>
      </c>
      <c r="X7" s="85">
        <v>123.12</v>
      </c>
      <c r="Y7" s="85">
        <v>128.66999999999999</v>
      </c>
      <c r="Z7" s="85">
        <v>132.91999999999999</v>
      </c>
      <c r="AA7" s="85">
        <v>127.2</v>
      </c>
      <c r="AB7" s="85">
        <v>128.54</v>
      </c>
      <c r="AC7" s="85">
        <v>109.49</v>
      </c>
      <c r="AD7" s="85">
        <v>111.06</v>
      </c>
      <c r="AE7" s="85">
        <v>111.34</v>
      </c>
      <c r="AF7" s="85">
        <v>110.02</v>
      </c>
      <c r="AG7" s="85">
        <v>108.76</v>
      </c>
      <c r="AH7" s="85">
        <v>112.83</v>
      </c>
      <c r="AI7" s="85">
        <v>0</v>
      </c>
      <c r="AJ7" s="85">
        <v>0</v>
      </c>
      <c r="AK7" s="85">
        <v>0</v>
      </c>
      <c r="AL7" s="85">
        <v>0</v>
      </c>
      <c r="AM7" s="85">
        <v>0</v>
      </c>
      <c r="AN7" s="85">
        <v>9.49</v>
      </c>
      <c r="AO7" s="85">
        <v>9.35</v>
      </c>
      <c r="AP7" s="85">
        <v>10.130000000000001</v>
      </c>
      <c r="AQ7" s="85">
        <v>7.31</v>
      </c>
      <c r="AR7" s="85">
        <v>7.48</v>
      </c>
      <c r="AS7" s="85">
        <v>1.05</v>
      </c>
      <c r="AT7" s="85">
        <v>66.64</v>
      </c>
      <c r="AU7" s="85">
        <v>78.83</v>
      </c>
      <c r="AV7" s="85">
        <v>79.25</v>
      </c>
      <c r="AW7" s="85">
        <v>69.84</v>
      </c>
      <c r="AX7" s="85">
        <v>63.14</v>
      </c>
      <c r="AY7" s="85">
        <v>406.37</v>
      </c>
      <c r="AZ7" s="85">
        <v>398.29</v>
      </c>
      <c r="BA7" s="85">
        <v>388.67</v>
      </c>
      <c r="BB7" s="85">
        <v>355.27</v>
      </c>
      <c r="BC7" s="85">
        <v>359.7</v>
      </c>
      <c r="BD7" s="85">
        <v>261.93</v>
      </c>
      <c r="BE7" s="85">
        <v>729.27</v>
      </c>
      <c r="BF7" s="85">
        <v>678.37</v>
      </c>
      <c r="BG7" s="85">
        <v>628.62</v>
      </c>
      <c r="BH7" s="85">
        <v>612.42999999999995</v>
      </c>
      <c r="BI7" s="85">
        <v>565.16</v>
      </c>
      <c r="BJ7" s="85">
        <v>442.54</v>
      </c>
      <c r="BK7" s="85">
        <v>431</v>
      </c>
      <c r="BL7" s="85">
        <v>422.5</v>
      </c>
      <c r="BM7" s="85">
        <v>458.27</v>
      </c>
      <c r="BN7" s="85">
        <v>447.01</v>
      </c>
      <c r="BO7" s="85">
        <v>270.45999999999998</v>
      </c>
      <c r="BP7" s="85">
        <v>119.14</v>
      </c>
      <c r="BQ7" s="85">
        <v>125.24</v>
      </c>
      <c r="BR7" s="85">
        <v>129.44</v>
      </c>
      <c r="BS7" s="85">
        <v>123.77</v>
      </c>
      <c r="BT7" s="85">
        <v>125.3</v>
      </c>
      <c r="BU7" s="85">
        <v>98.6</v>
      </c>
      <c r="BV7" s="85">
        <v>100.82</v>
      </c>
      <c r="BW7" s="85">
        <v>101.64</v>
      </c>
      <c r="BX7" s="85">
        <v>96.77</v>
      </c>
      <c r="BY7" s="85">
        <v>95.81</v>
      </c>
      <c r="BZ7" s="85">
        <v>103.91</v>
      </c>
      <c r="CA7" s="85">
        <v>212.54</v>
      </c>
      <c r="CB7" s="85">
        <v>202.35</v>
      </c>
      <c r="CC7" s="85">
        <v>196</v>
      </c>
      <c r="CD7" s="85">
        <v>204.58</v>
      </c>
      <c r="CE7" s="85">
        <v>202.66</v>
      </c>
      <c r="CF7" s="85">
        <v>181.67</v>
      </c>
      <c r="CG7" s="85">
        <v>179.55</v>
      </c>
      <c r="CH7" s="85">
        <v>179.16</v>
      </c>
      <c r="CI7" s="85">
        <v>187.18</v>
      </c>
      <c r="CJ7" s="85">
        <v>189.58</v>
      </c>
      <c r="CK7" s="85">
        <v>167.11</v>
      </c>
      <c r="CL7" s="85">
        <v>73.73</v>
      </c>
      <c r="CM7" s="85">
        <v>78.73</v>
      </c>
      <c r="CN7" s="85">
        <v>82.09</v>
      </c>
      <c r="CO7" s="85">
        <v>81.430000000000007</v>
      </c>
      <c r="CP7" s="85">
        <v>81.81</v>
      </c>
      <c r="CQ7" s="85">
        <v>53.61</v>
      </c>
      <c r="CR7" s="85">
        <v>53.52</v>
      </c>
      <c r="CS7" s="85">
        <v>54.24</v>
      </c>
      <c r="CT7" s="85">
        <v>55.88</v>
      </c>
      <c r="CU7" s="85">
        <v>55.22</v>
      </c>
      <c r="CV7" s="85">
        <v>60.27</v>
      </c>
      <c r="CW7" s="85">
        <v>74.569999999999993</v>
      </c>
      <c r="CX7" s="85">
        <v>70.05</v>
      </c>
      <c r="CY7" s="85">
        <v>67.61</v>
      </c>
      <c r="CZ7" s="85">
        <v>65.14</v>
      </c>
      <c r="DA7" s="85">
        <v>66.069999999999993</v>
      </c>
      <c r="DB7" s="85">
        <v>81.31</v>
      </c>
      <c r="DC7" s="85">
        <v>81.459999999999994</v>
      </c>
      <c r="DD7" s="85">
        <v>81.680000000000007</v>
      </c>
      <c r="DE7" s="85">
        <v>80.989999999999995</v>
      </c>
      <c r="DF7" s="85">
        <v>80.930000000000007</v>
      </c>
      <c r="DG7" s="85">
        <v>89.92</v>
      </c>
      <c r="DH7" s="85">
        <v>50.13</v>
      </c>
      <c r="DI7" s="85">
        <v>51.83</v>
      </c>
      <c r="DJ7" s="85">
        <v>53.31</v>
      </c>
      <c r="DK7" s="85">
        <v>54.48</v>
      </c>
      <c r="DL7" s="85">
        <v>55.42</v>
      </c>
      <c r="DM7" s="85">
        <v>46.67</v>
      </c>
      <c r="DN7" s="85">
        <v>47.7</v>
      </c>
      <c r="DO7" s="85">
        <v>48.14</v>
      </c>
      <c r="DP7" s="85">
        <v>46.61</v>
      </c>
      <c r="DQ7" s="85">
        <v>47.97</v>
      </c>
      <c r="DR7" s="85">
        <v>48.85</v>
      </c>
      <c r="DS7" s="85">
        <v>0</v>
      </c>
      <c r="DT7" s="85">
        <v>0</v>
      </c>
      <c r="DU7" s="85">
        <v>0</v>
      </c>
      <c r="DV7" s="85">
        <v>0</v>
      </c>
      <c r="DW7" s="85">
        <v>0</v>
      </c>
      <c r="DX7" s="85">
        <v>10.029999999999999</v>
      </c>
      <c r="DY7" s="85">
        <v>7.26</v>
      </c>
      <c r="DZ7" s="85">
        <v>11.13</v>
      </c>
      <c r="EA7" s="85">
        <v>10.84</v>
      </c>
      <c r="EB7" s="85">
        <v>15.33</v>
      </c>
      <c r="EC7" s="85">
        <v>17.8</v>
      </c>
      <c r="ED7" s="85">
        <v>1.74</v>
      </c>
      <c r="EE7" s="85">
        <v>0.23</v>
      </c>
      <c r="EF7" s="85">
        <v>0.17</v>
      </c>
      <c r="EG7" s="85">
        <v>1.01</v>
      </c>
      <c r="EH7" s="85">
        <v>0.9</v>
      </c>
      <c r="EI7" s="85">
        <v>0.68</v>
      </c>
      <c r="EJ7" s="85">
        <v>1.65</v>
      </c>
      <c r="EK7" s="85">
        <v>0.47</v>
      </c>
      <c r="EL7" s="85">
        <v>0.39</v>
      </c>
      <c r="EM7" s="85">
        <v>0.43</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99</v>
      </c>
      <c r="C9" s="71" t="s">
        <v>100</v>
      </c>
      <c r="D9" s="71" t="s">
        <v>101</v>
      </c>
      <c r="E9" s="71" t="s">
        <v>102</v>
      </c>
      <c r="F9" s="71" t="s">
        <v>103</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55</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PC2016-12-105</cp:lastModifiedBy>
  <dcterms:created xsi:type="dcterms:W3CDTF">2019-12-05T04:08:26Z</dcterms:created>
  <dcterms:modified xsi:type="dcterms:W3CDTF">2020-02-14T10:44:46Z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2020-02-14T10:44:46Z</vt:filetime>
  </property>
</Properties>
</file>