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ile\filelib\総務課_財政係\◎国県からの通知・照会関係\H29年度\02照会\H300220メール_公営企業に係る経営比較分析表の公表について\"/>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M6" i="5"/>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B10"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<sst xmlns="http://schemas.openxmlformats.org/spreadsheetml/2006/main" count="251" uniqueCount="125">
  <si>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</si>
  <si>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</si>
  <si>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</si>
  <si>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</si>
  <si>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</si>
  <si>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</si>
  <si>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</si>
  <si>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</si>
  <si>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</si>
  <si>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</si>
  <si>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</si>
  <si>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</si>
  <si>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</si>
  <si>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</si>
  <si>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</si>
  <si>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</si>
  <si>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</si>
  <si>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</si>
  <si>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</si>
  <si>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</si>
  <si>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</si>
  <si>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</si>
  <si>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</si>
  <si>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</si>
  <si>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</si>
  <si>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</si>
  <si>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</si>
  <si>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</si>
  <si>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</si>
  <si>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</si>
  <si>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</si>
  <si>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</si>
  <si>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</si>
  <si>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</si>
  <si>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</si>
  <si>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</si>
  <si>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</si>
  <si>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</si>
  <si>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</si>
  <si>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</si>
  <si>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</si>
  <si>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</si>
  <si>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</si>
  <si>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</si>
  <si>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</si>
  <si>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</si>
  <si>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</si>
  <si>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</si>
  <si>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</si>
  <si>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</si>
  <si>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</si>
  <si>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</si>
  <si>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</si>
  <si>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</si>
  <si>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</si>
  <si>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</si>
  <si>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</si>
  <si>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</si>
  <si>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</si>
  <si>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</si>
  <si>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</si>
  <si>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</si>
  <si>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</si>
  <si>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</si>
  <si>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</si>
  <si>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</si>
  <si>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</si>
  <si>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</si>
  <si>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</si>
  <si>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</si>
  <si>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</si>
  <si>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</si>
  <si>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</si>
  <si>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</si>
  <si>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</si>
  <si>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</si>
  <si>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</si>
  <si>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</si>
  <si>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</si>
  <si>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</si>
  <si>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</si>
  <si>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</si>
  <si>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</si>
  <si>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</si>
  <si>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</si>
  <si>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</si>
  <si>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</si>
  <si>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</si>
  <si>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</si>
  <si>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</si>
  <si>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</si>
  <si>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</si>
  <si>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</si>
  <si>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</si>
  <si>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</si>
  <si>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</si>
  <si>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</si>
  <si>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</si>
  <si>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</si>
  <si>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</si>
  <si>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</si>
  <si>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</si>
  <si>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</si>
  <si>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</si>
  <si>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</si>
  <si>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</si>
  <si>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</si>
  <si>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</si>
  <si>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</si>
  <si>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平内町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</si>
  <si>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</si>
  <si>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</si>
  <si>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</si>
  <si>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</si>
  <si>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</si>
  <si>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</si>
  <si>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</si>
  <si>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</si>
  <si>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</si>
  <si>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</si>
  <si>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</si>
  <si>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</si>
  <si>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新規設置後7年経過している。　　　　　　　　　　　　　　　　　　　　　　　　　　　　　　　　　　　　　　　　　　　　　　　　　　　　　　　施設の点検、清掃を専門業者に委託している。また、法定検査で異状が指摘されれば改善する。</t>
    <rPh sb="1" eb="3">
      <t>シンキ</t>
    </rPh>
    <rPh sb="3" eb="5">
      <t>セッチ</t>
    </rPh>
    <rPh sb="5" eb="6">
      <t>ゴ</t>
    </rPh>
    <rPh sb="7" eb="8">
      <t>ネン</t>
    </rPh>
    <rPh sb="8" eb="10">
      <t>ケイカ</t>
    </rPh>
    <rPh sb="70" eb="72">
      <t>シセツ</t>
    </rPh>
    <rPh sb="73" eb="75">
      <t>テンケン</t>
    </rPh>
    <rPh sb="76" eb="78">
      <t>セイソウ</t>
    </rPh>
    <rPh sb="79" eb="81">
      <t>センモン</t>
    </rPh>
    <rPh sb="81" eb="83">
      <t>ギョウシャ</t>
    </rPh>
    <rPh sb="84" eb="86">
      <t>イタク</t>
    </rPh>
    <rPh sb="94" eb="96">
      <t>ホウテイ</t>
    </rPh>
    <rPh sb="96" eb="98">
      <t>ケンサ</t>
    </rPh>
    <rPh sb="99" eb="101">
      <t>イジョウ</t>
    </rPh>
    <rPh sb="102" eb="104">
      <t>シテキ</t>
    </rPh>
    <rPh sb="108" eb="110">
      <t>カイゼン</t>
    </rPh>
    <phoneticPr fontId="4"/>
  </si>
  <si>
    <t xml:space="preserve">①収益的収支比率　赤字会計である。費用を料金収入と一般会計繰入金で補っている。理由としては節水傾向により、収益の大幅な増は見込めない。
④企業債残高は平成26年度から借入がないので減少していく。
⑤経費回収率　浄化槽維持管理費は義務的費用であり、削れない。汚泥搬出費の減が見込まれる。
⑥汚水処理原価　浄化槽の設置基数が少ないため、汚水処理原価は横ばいである。
⑦施設利用率　晴天時１日平均処理水量1m3、晴天時現在処理能力１m3としている。
⑧水洗化率　市町村設置型浄化槽の設置数が少ないため水洗化率は低くなっている。
　料金改定については、消費税増税もあり、使用者の負担を考えると近いうちに改定する予定はないが、経営状況が好転しない場合は検討していかなければならない。
　 </t>
    <rPh sb="3" eb="4">
      <t>テキ</t>
    </rPh>
    <rPh sb="4" eb="6">
      <t>シュウシ</t>
    </rPh>
    <rPh sb="6" eb="8">
      <t>ヒリツ</t>
    </rPh>
    <rPh sb="9" eb="11">
      <t>アカジ</t>
    </rPh>
    <rPh sb="11" eb="13">
      <t>カイケイ</t>
    </rPh>
    <rPh sb="17" eb="19">
      <t>ヒヨウ</t>
    </rPh>
    <rPh sb="20" eb="22">
      <t>リョウキン</t>
    </rPh>
    <rPh sb="22" eb="24">
      <t>シュウニュウ</t>
    </rPh>
    <rPh sb="25" eb="27">
      <t>イッパン</t>
    </rPh>
    <rPh sb="27" eb="29">
      <t>カイケイ</t>
    </rPh>
    <rPh sb="29" eb="32">
      <t>クリイレキン</t>
    </rPh>
    <rPh sb="33" eb="34">
      <t>オギナ</t>
    </rPh>
    <rPh sb="39" eb="41">
      <t>リユウ</t>
    </rPh>
    <rPh sb="45" eb="47">
      <t>セッスイ</t>
    </rPh>
    <rPh sb="47" eb="49">
      <t>ケイコウ</t>
    </rPh>
    <rPh sb="53" eb="55">
      <t>シュウエキ</t>
    </rPh>
    <rPh sb="56" eb="58">
      <t>オオハバ</t>
    </rPh>
    <rPh sb="59" eb="60">
      <t>ゾウ</t>
    </rPh>
    <rPh sb="61" eb="63">
      <t>ミコ</t>
    </rPh>
    <rPh sb="69" eb="72">
      <t>キギョウサイ</t>
    </rPh>
    <rPh sb="72" eb="74">
      <t>ザンダカ</t>
    </rPh>
    <rPh sb="75" eb="77">
      <t>ヘイセイ</t>
    </rPh>
    <rPh sb="79" eb="81">
      <t>ネンド</t>
    </rPh>
    <rPh sb="83" eb="85">
      <t>カリイレ</t>
    </rPh>
    <rPh sb="90" eb="92">
      <t>ゲンショウ</t>
    </rPh>
    <rPh sb="99" eb="101">
      <t>ケイヒ</t>
    </rPh>
    <rPh sb="101" eb="104">
      <t>カイシュウリツ</t>
    </rPh>
    <rPh sb="105" eb="108">
      <t>ジョウカソウ</t>
    </rPh>
    <rPh sb="108" eb="110">
      <t>イジ</t>
    </rPh>
    <rPh sb="110" eb="113">
      <t>カンリヒ</t>
    </rPh>
    <rPh sb="114" eb="117">
      <t>ギムテキ</t>
    </rPh>
    <rPh sb="117" eb="119">
      <t>ヒヨウ</t>
    </rPh>
    <rPh sb="123" eb="124">
      <t>ケズ</t>
    </rPh>
    <rPh sb="128" eb="130">
      <t>オデイ</t>
    </rPh>
    <rPh sb="130" eb="133">
      <t>ハンシュツヒ</t>
    </rPh>
    <rPh sb="134" eb="135">
      <t>ゲン</t>
    </rPh>
    <rPh sb="136" eb="138">
      <t>ミコ</t>
    </rPh>
    <rPh sb="144" eb="146">
      <t>オスイ</t>
    </rPh>
    <rPh sb="146" eb="148">
      <t>ショリ</t>
    </rPh>
    <rPh sb="148" eb="150">
      <t>ゲンカ</t>
    </rPh>
    <rPh sb="151" eb="154">
      <t>ジョウカソウ</t>
    </rPh>
    <rPh sb="155" eb="157">
      <t>セッチ</t>
    </rPh>
    <rPh sb="157" eb="159">
      <t>キスウ</t>
    </rPh>
    <rPh sb="160" eb="161">
      <t>スク</t>
    </rPh>
    <rPh sb="166" eb="168">
      <t>オスイ</t>
    </rPh>
    <rPh sb="168" eb="170">
      <t>ショリ</t>
    </rPh>
    <rPh sb="170" eb="172">
      <t>ゲンカ</t>
    </rPh>
    <rPh sb="173" eb="174">
      <t>ヨコ</t>
    </rPh>
    <rPh sb="182" eb="184">
      <t>シセツ</t>
    </rPh>
    <rPh sb="184" eb="187">
      <t>リヨウリツ</t>
    </rPh>
    <rPh sb="188" eb="191">
      <t>セイテンジ</t>
    </rPh>
    <rPh sb="192" eb="193">
      <t>ニチ</t>
    </rPh>
    <rPh sb="193" eb="195">
      <t>ヘイキン</t>
    </rPh>
    <rPh sb="195" eb="197">
      <t>ショリ</t>
    </rPh>
    <rPh sb="197" eb="199">
      <t>スイリョウ</t>
    </rPh>
    <rPh sb="203" eb="206">
      <t>セイテンジ</t>
    </rPh>
    <rPh sb="206" eb="208">
      <t>ゲンザイ</t>
    </rPh>
    <rPh sb="208" eb="210">
      <t>ショリ</t>
    </rPh>
    <rPh sb="210" eb="212">
      <t>ノウリョク</t>
    </rPh>
    <rPh sb="223" eb="226">
      <t>スイセンカ</t>
    </rPh>
    <rPh sb="226" eb="227">
      <t>リツ</t>
    </rPh>
    <rPh sb="228" eb="231">
      <t>シチョウソン</t>
    </rPh>
    <rPh sb="231" eb="233">
      <t>セッチ</t>
    </rPh>
    <rPh sb="233" eb="234">
      <t>ガタ</t>
    </rPh>
    <rPh sb="234" eb="237">
      <t>ジョウカソウ</t>
    </rPh>
    <rPh sb="238" eb="241">
      <t>セッチスウ</t>
    </rPh>
    <rPh sb="242" eb="243">
      <t>スク</t>
    </rPh>
    <rPh sb="247" eb="250">
      <t>スイセンカ</t>
    </rPh>
    <rPh sb="250" eb="251">
      <t>リツ</t>
    </rPh>
    <rPh sb="252" eb="253">
      <t>ヒク</t>
    </rPh>
    <rPh sb="262" eb="264">
      <t>リョウキン</t>
    </rPh>
    <rPh sb="264" eb="266">
      <t>カイテイ</t>
    </rPh>
    <rPh sb="272" eb="275">
      <t>ショウヒゼイ</t>
    </rPh>
    <rPh sb="275" eb="277">
      <t>ゾウゼイ</t>
    </rPh>
    <rPh sb="281" eb="284">
      <t>シヨウシャ</t>
    </rPh>
    <rPh sb="285" eb="287">
      <t>フタン</t>
    </rPh>
    <rPh sb="288" eb="289">
      <t>カンガ</t>
    </rPh>
    <rPh sb="292" eb="293">
      <t>チカ</t>
    </rPh>
    <rPh sb="297" eb="299">
      <t>カイテイ</t>
    </rPh>
    <rPh sb="301" eb="303">
      <t>ヨテイ</t>
    </rPh>
    <rPh sb="308" eb="310">
      <t>ケイエイ</t>
    </rPh>
    <rPh sb="310" eb="312">
      <t>ジョウキョウ</t>
    </rPh>
    <rPh sb="313" eb="315">
      <t>コウテン</t>
    </rPh>
    <rPh sb="318" eb="320">
      <t>バアイ</t>
    </rPh>
    <rPh sb="321" eb="323">
      <t>ケントウ</t>
    </rPh>
    <phoneticPr fontId="4"/>
  </si>
  <si>
    <t>①収益的収支比率　節水傾向により料金収入の増は望めない。適切な料金の見直しの時期を模索していく。
④企業債残高対事業規模比率　平成22年度から平成25年度までの事業債がある。市町村設置型浄化槽の設置基数要件(10基以上)により、今後の設置数の増は見込まれないため、企業債残高は減少していく。
⑤経費回収率　浄化槽維持管理費は削れない経費であり、一般会計繰入金に頼らざるをえなくなっている。
⑥汚水処理原価　毎年、市町村設置型浄化槽設置希望者を募集しているが、10基に届かず今後も設置基数の増は見込まれない。</t>
    <rPh sb="1" eb="4">
      <t>シュウエキテキ</t>
    </rPh>
    <rPh sb="4" eb="6">
      <t>シュウシ</t>
    </rPh>
    <rPh sb="6" eb="8">
      <t>ヒリツ</t>
    </rPh>
    <rPh sb="9" eb="11">
      <t>セッスイ</t>
    </rPh>
    <rPh sb="11" eb="13">
      <t>ケイコウ</t>
    </rPh>
    <rPh sb="16" eb="18">
      <t>リョウキン</t>
    </rPh>
    <rPh sb="18" eb="20">
      <t>シュウニュウ</t>
    </rPh>
    <rPh sb="21" eb="22">
      <t>ゾウ</t>
    </rPh>
    <rPh sb="23" eb="24">
      <t>ノゾ</t>
    </rPh>
    <rPh sb="28" eb="30">
      <t>テキセツ</t>
    </rPh>
    <rPh sb="31" eb="33">
      <t>リョウキン</t>
    </rPh>
    <rPh sb="34" eb="36">
      <t>ミナオ</t>
    </rPh>
    <rPh sb="38" eb="40">
      <t>ジキ</t>
    </rPh>
    <rPh sb="41" eb="43">
      <t>モサク</t>
    </rPh>
    <rPh sb="50" eb="53">
      <t>キギョウサイ</t>
    </rPh>
    <rPh sb="53" eb="55">
      <t>ザンダカ</t>
    </rPh>
    <rPh sb="55" eb="56">
      <t>タイ</t>
    </rPh>
    <rPh sb="56" eb="58">
      <t>ジギョウ</t>
    </rPh>
    <rPh sb="58" eb="60">
      <t>キボ</t>
    </rPh>
    <rPh sb="60" eb="62">
      <t>ヒリツ</t>
    </rPh>
    <rPh sb="63" eb="65">
      <t>ヘイセイ</t>
    </rPh>
    <rPh sb="67" eb="69">
      <t>ネンド</t>
    </rPh>
    <rPh sb="71" eb="73">
      <t>ヘイセイ</t>
    </rPh>
    <rPh sb="75" eb="77">
      <t>ネンド</t>
    </rPh>
    <rPh sb="80" eb="83">
      <t>ジギョウサイ</t>
    </rPh>
    <rPh sb="87" eb="90">
      <t>シチョウソン</t>
    </rPh>
    <rPh sb="90" eb="92">
      <t>セッチ</t>
    </rPh>
    <rPh sb="92" eb="93">
      <t>ガタ</t>
    </rPh>
    <rPh sb="93" eb="96">
      <t>ジョウカソウ</t>
    </rPh>
    <rPh sb="97" eb="99">
      <t>セッチ</t>
    </rPh>
    <rPh sb="99" eb="101">
      <t>キスウ</t>
    </rPh>
    <rPh sb="101" eb="103">
      <t>ヨウケン</t>
    </rPh>
    <rPh sb="106" eb="107">
      <t>キ</t>
    </rPh>
    <rPh sb="107" eb="109">
      <t>イジョウ</t>
    </rPh>
    <rPh sb="114" eb="116">
      <t>コンゴ</t>
    </rPh>
    <rPh sb="117" eb="120">
      <t>セッチスウ</t>
    </rPh>
    <rPh sb="121" eb="122">
      <t>ゾウ</t>
    </rPh>
    <rPh sb="123" eb="125">
      <t>ミコ</t>
    </rPh>
    <rPh sb="132" eb="135">
      <t>キギョウサイ</t>
    </rPh>
    <rPh sb="135" eb="137">
      <t>ザンダカ</t>
    </rPh>
    <rPh sb="138" eb="140">
      <t>ゲンショウ</t>
    </rPh>
    <rPh sb="147" eb="149">
      <t>ケイヒ</t>
    </rPh>
    <rPh sb="149" eb="152">
      <t>カイシュウリツ</t>
    </rPh>
    <rPh sb="153" eb="156">
      <t>ジョウカソウ</t>
    </rPh>
    <rPh sb="156" eb="158">
      <t>イジ</t>
    </rPh>
    <rPh sb="158" eb="161">
      <t>カンリヒ</t>
    </rPh>
    <rPh sb="162" eb="163">
      <t>ケズ</t>
    </rPh>
    <rPh sb="166" eb="168">
      <t>ケイヒ</t>
    </rPh>
    <rPh sb="172" eb="174">
      <t>イッパン</t>
    </rPh>
    <rPh sb="174" eb="176">
      <t>カイケイ</t>
    </rPh>
    <rPh sb="176" eb="179">
      <t>クリイレキン</t>
    </rPh>
    <rPh sb="180" eb="181">
      <t>タヨ</t>
    </rPh>
    <rPh sb="196" eb="198">
      <t>オスイ</t>
    </rPh>
    <rPh sb="198" eb="200">
      <t>ショリ</t>
    </rPh>
    <rPh sb="200" eb="202">
      <t>ゲンカ</t>
    </rPh>
    <rPh sb="203" eb="205">
      <t>マイトシ</t>
    </rPh>
    <rPh sb="206" eb="209">
      <t>シチョウソン</t>
    </rPh>
    <rPh sb="209" eb="211">
      <t>セッチ</t>
    </rPh>
    <rPh sb="211" eb="212">
      <t>ガタ</t>
    </rPh>
    <rPh sb="212" eb="215">
      <t>ジョウカソウ</t>
    </rPh>
    <rPh sb="215" eb="217">
      <t>セッチ</t>
    </rPh>
    <rPh sb="217" eb="220">
      <t>キボウシャ</t>
    </rPh>
    <rPh sb="221" eb="223">
      <t>ボシュウ</t>
    </rPh>
    <rPh sb="231" eb="232">
      <t>キ</t>
    </rPh>
    <rPh sb="233" eb="234">
      <t>トド</t>
    </rPh>
    <rPh sb="236" eb="238">
      <t>コンゴ</t>
    </rPh>
    <rPh sb="239" eb="241">
      <t>セッチ</t>
    </rPh>
    <rPh sb="241" eb="243">
      <t>キスウ</t>
    </rPh>
    <rPh sb="244" eb="245">
      <t>ゾウ</t>
    </rPh>
    <rPh sb="246" eb="248">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</si>
</sst>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034752"/>
        <c:axId val="1660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3034752"/>
        <c:axId val="166011744"/>
      </c:lineChart>
      <c:dateAx>
        <c:axId val="133034752"/>
        <c:scaling>
          <c:orientation val="minMax"/>
        </c:scaling>
        <c:delete val="1"/>
        <c:axPos val="b"/>
        <c:numFmt formatCode="ge" sourceLinked="1"/>
        <c:majorTickMark val="none"/>
        <c:minorTickMark val="none"/>
        <c:tickLblPos val="none"/>
        <c:crossAx val="166011744"/>
        <c:crosses val="autoZero"/>
        <c:auto val="1"/>
        <c:lblOffset val="100"/>
        <c:baseTimeUnit val="years"/>
      </c:dateAx>
      <c:valAx>
        <c:axId val="1660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66188840"/>
        <c:axId val="16618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66188840"/>
        <c:axId val="166189232"/>
      </c:lineChart>
      <c:dateAx>
        <c:axId val="166188840"/>
        <c:scaling>
          <c:orientation val="minMax"/>
        </c:scaling>
        <c:delete val="1"/>
        <c:axPos val="b"/>
        <c:numFmt formatCode="ge" sourceLinked="1"/>
        <c:majorTickMark val="none"/>
        <c:minorTickMark val="none"/>
        <c:tickLblPos val="none"/>
        <c:crossAx val="166189232"/>
        <c:crosses val="autoZero"/>
        <c:auto val="1"/>
        <c:lblOffset val="100"/>
        <c:baseTimeUnit val="years"/>
      </c:dateAx>
      <c:valAx>
        <c:axId val="16618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8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6.46</c:v>
                </c:pt>
                <c:pt idx="1">
                  <c:v>8.31</c:v>
                </c:pt>
                <c:pt idx="2">
                  <c:v>8.4600000000000009</c:v>
                </c:pt>
                <c:pt idx="3">
                  <c:v>8.07</c:v>
                </c:pt>
                <c:pt idx="4">
                  <c:v>8.92</c:v>
                </c:pt>
              </c:numCache>
            </c:numRef>
          </c:val>
        </c:ser>
        <c:dLbls>
          <c:showLegendKey val="0"/>
          <c:showVal val="0"/>
          <c:showCatName val="0"/>
          <c:showSerName val="0"/>
          <c:showPercent val="0"/>
          <c:showBubbleSize val="0"/>
        </c:dLbls>
        <c:gapWidth val="150"/>
        <c:axId val="166190408"/>
        <c:axId val="16619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66190408"/>
        <c:axId val="166190800"/>
      </c:lineChart>
      <c:dateAx>
        <c:axId val="166190408"/>
        <c:scaling>
          <c:orientation val="minMax"/>
        </c:scaling>
        <c:delete val="1"/>
        <c:axPos val="b"/>
        <c:numFmt formatCode="ge" sourceLinked="1"/>
        <c:majorTickMark val="none"/>
        <c:minorTickMark val="none"/>
        <c:tickLblPos val="none"/>
        <c:crossAx val="166190800"/>
        <c:crosses val="autoZero"/>
        <c:auto val="1"/>
        <c:lblOffset val="100"/>
        <c:baseTimeUnit val="years"/>
      </c:dateAx>
      <c:valAx>
        <c:axId val="16619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9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93.41</c:v>
                </c:pt>
              </c:numCache>
            </c:numRef>
          </c:val>
        </c:ser>
        <c:dLbls>
          <c:showLegendKey val="0"/>
          <c:showVal val="0"/>
          <c:showCatName val="0"/>
          <c:showSerName val="0"/>
          <c:showPercent val="0"/>
          <c:showBubbleSize val="0"/>
        </c:dLbls>
        <c:gapWidth val="150"/>
        <c:axId val="166306640"/>
        <c:axId val="16630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306640"/>
        <c:axId val="166307024"/>
      </c:lineChart>
      <c:dateAx>
        <c:axId val="166306640"/>
        <c:scaling>
          <c:orientation val="minMax"/>
        </c:scaling>
        <c:delete val="1"/>
        <c:axPos val="b"/>
        <c:numFmt formatCode="ge" sourceLinked="1"/>
        <c:majorTickMark val="none"/>
        <c:minorTickMark val="none"/>
        <c:tickLblPos val="none"/>
        <c:crossAx val="166307024"/>
        <c:crosses val="autoZero"/>
        <c:auto val="1"/>
        <c:lblOffset val="100"/>
        <c:baseTimeUnit val="years"/>
      </c:dateAx>
      <c:valAx>
        <c:axId val="16630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0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348232"/>
        <c:axId val="16634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348232"/>
        <c:axId val="166348616"/>
      </c:lineChart>
      <c:dateAx>
        <c:axId val="166348232"/>
        <c:scaling>
          <c:orientation val="minMax"/>
        </c:scaling>
        <c:delete val="1"/>
        <c:axPos val="b"/>
        <c:numFmt formatCode="ge" sourceLinked="1"/>
        <c:majorTickMark val="none"/>
        <c:minorTickMark val="none"/>
        <c:tickLblPos val="none"/>
        <c:crossAx val="166348616"/>
        <c:crosses val="autoZero"/>
        <c:auto val="1"/>
        <c:lblOffset val="100"/>
        <c:baseTimeUnit val="years"/>
      </c:dateAx>
      <c:valAx>
        <c:axId val="16634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4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278760"/>
        <c:axId val="13188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278760"/>
        <c:axId val="131881896"/>
      </c:lineChart>
      <c:dateAx>
        <c:axId val="166278760"/>
        <c:scaling>
          <c:orientation val="minMax"/>
        </c:scaling>
        <c:delete val="1"/>
        <c:axPos val="b"/>
        <c:numFmt formatCode="ge" sourceLinked="1"/>
        <c:majorTickMark val="none"/>
        <c:minorTickMark val="none"/>
        <c:tickLblPos val="none"/>
        <c:crossAx val="131881896"/>
        <c:crosses val="autoZero"/>
        <c:auto val="1"/>
        <c:lblOffset val="100"/>
        <c:baseTimeUnit val="years"/>
      </c:dateAx>
      <c:valAx>
        <c:axId val="13188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7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884640"/>
        <c:axId val="13188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884640"/>
        <c:axId val="131885032"/>
      </c:lineChart>
      <c:dateAx>
        <c:axId val="131884640"/>
        <c:scaling>
          <c:orientation val="minMax"/>
        </c:scaling>
        <c:delete val="1"/>
        <c:axPos val="b"/>
        <c:numFmt formatCode="ge" sourceLinked="1"/>
        <c:majorTickMark val="none"/>
        <c:minorTickMark val="none"/>
        <c:tickLblPos val="none"/>
        <c:crossAx val="131885032"/>
        <c:crosses val="autoZero"/>
        <c:auto val="1"/>
        <c:lblOffset val="100"/>
        <c:baseTimeUnit val="years"/>
      </c:dateAx>
      <c:valAx>
        <c:axId val="13188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884248"/>
        <c:axId val="13188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884248"/>
        <c:axId val="131883856"/>
      </c:lineChart>
      <c:dateAx>
        <c:axId val="131884248"/>
        <c:scaling>
          <c:orientation val="minMax"/>
        </c:scaling>
        <c:delete val="1"/>
        <c:axPos val="b"/>
        <c:numFmt formatCode="ge" sourceLinked="1"/>
        <c:majorTickMark val="none"/>
        <c:minorTickMark val="none"/>
        <c:tickLblPos val="none"/>
        <c:crossAx val="131883856"/>
        <c:crosses val="autoZero"/>
        <c:auto val="1"/>
        <c:lblOffset val="100"/>
        <c:baseTimeUnit val="years"/>
      </c:dateAx>
      <c:valAx>
        <c:axId val="13188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8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3797.05</c:v>
                </c:pt>
                <c:pt idx="1">
                  <c:v>3969.36</c:v>
                </c:pt>
                <c:pt idx="2">
                  <c:v>3589.42</c:v>
                </c:pt>
                <c:pt idx="3">
                  <c:v>3429.6</c:v>
                </c:pt>
                <c:pt idx="4">
                  <c:v>1850.36</c:v>
                </c:pt>
              </c:numCache>
            </c:numRef>
          </c:val>
        </c:ser>
        <c:dLbls>
          <c:showLegendKey val="0"/>
          <c:showVal val="0"/>
          <c:showCatName val="0"/>
          <c:showSerName val="0"/>
          <c:showPercent val="0"/>
          <c:showBubbleSize val="0"/>
        </c:dLbls>
        <c:gapWidth val="150"/>
        <c:axId val="166509032"/>
        <c:axId val="16650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66509032"/>
        <c:axId val="166509424"/>
      </c:lineChart>
      <c:dateAx>
        <c:axId val="166509032"/>
        <c:scaling>
          <c:orientation val="minMax"/>
        </c:scaling>
        <c:delete val="1"/>
        <c:axPos val="b"/>
        <c:numFmt formatCode="ge" sourceLinked="1"/>
        <c:majorTickMark val="none"/>
        <c:minorTickMark val="none"/>
        <c:tickLblPos val="none"/>
        <c:crossAx val="166509424"/>
        <c:crosses val="autoZero"/>
        <c:auto val="1"/>
        <c:lblOffset val="100"/>
        <c:baseTimeUnit val="years"/>
      </c:dateAx>
      <c:valAx>
        <c:axId val="16650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0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24.76</c:v>
                </c:pt>
                <c:pt idx="1">
                  <c:v>17.850000000000001</c:v>
                </c:pt>
                <c:pt idx="2">
                  <c:v>26.7</c:v>
                </c:pt>
                <c:pt idx="3">
                  <c:v>27.03</c:v>
                </c:pt>
                <c:pt idx="4">
                  <c:v>28.63</c:v>
                </c:pt>
              </c:numCache>
            </c:numRef>
          </c:val>
        </c:ser>
        <c:dLbls>
          <c:showLegendKey val="0"/>
          <c:showVal val="0"/>
          <c:showCatName val="0"/>
          <c:showSerName val="0"/>
          <c:showPercent val="0"/>
          <c:showBubbleSize val="0"/>
        </c:dLbls>
        <c:gapWidth val="150"/>
        <c:axId val="166510208"/>
        <c:axId val="16651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66510208"/>
        <c:axId val="166510600"/>
      </c:lineChart>
      <c:dateAx>
        <c:axId val="166510208"/>
        <c:scaling>
          <c:orientation val="minMax"/>
        </c:scaling>
        <c:delete val="1"/>
        <c:axPos val="b"/>
        <c:numFmt formatCode="ge" sourceLinked="1"/>
        <c:majorTickMark val="none"/>
        <c:minorTickMark val="none"/>
        <c:tickLblPos val="none"/>
        <c:crossAx val="166510600"/>
        <c:crosses val="autoZero"/>
        <c:auto val="1"/>
        <c:lblOffset val="100"/>
        <c:baseTimeUnit val="years"/>
      </c:dateAx>
      <c:valAx>
        <c:axId val="16651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385.21</c:v>
                </c:pt>
                <c:pt idx="1">
                  <c:v>462.59</c:v>
                </c:pt>
                <c:pt idx="2">
                  <c:v>352.03</c:v>
                </c:pt>
                <c:pt idx="3">
                  <c:v>337.06</c:v>
                </c:pt>
                <c:pt idx="4">
                  <c:v>316.58</c:v>
                </c:pt>
              </c:numCache>
            </c:numRef>
          </c:val>
        </c:ser>
        <c:dLbls>
          <c:showLegendKey val="0"/>
          <c:showVal val="0"/>
          <c:showCatName val="0"/>
          <c:showSerName val="0"/>
          <c:showPercent val="0"/>
          <c:showBubbleSize val="0"/>
        </c:dLbls>
        <c:gapWidth val="150"/>
        <c:axId val="166187272"/>
        <c:axId val="16618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66187272"/>
        <c:axId val="166187664"/>
      </c:lineChart>
      <c:dateAx>
        <c:axId val="166187272"/>
        <c:scaling>
          <c:orientation val="minMax"/>
        </c:scaling>
        <c:delete val="1"/>
        <c:axPos val="b"/>
        <c:numFmt formatCode="ge" sourceLinked="1"/>
        <c:majorTickMark val="none"/>
        <c:minorTickMark val="none"/>
        <c:tickLblPos val="none"/>
        <c:crossAx val="166187664"/>
        <c:crosses val="autoZero"/>
        <c:auto val="1"/>
        <c:lblOffset val="100"/>
        <c:baseTimeUnit val="years"/>
      </c:dateAx>
      <c:valAx>
        <c:axId val="16618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8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青森県　平内町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121</v>
      </c>
      <c r="AE8" s="73"/>
      <c r="AF8" s="73"/>
      <c r="AG8" s="73"/>
      <c r="AH8" s="73"/>
      <c r="AI8" s="73"/>
      <c r="AJ8" s="73"/>
      <c r="AK8" s="4"/>
      <c r="AL8" s="67">
        <f>データ!S6</f>
        <v>11468</v>
      </c>
      <c r="AM8" s="67"/>
      <c r="AN8" s="67"/>
      <c r="AO8" s="67"/>
      <c r="AP8" s="67"/>
      <c r="AQ8" s="67"/>
      <c r="AR8" s="67"/>
      <c r="AS8" s="67"/>
      <c r="AT8" s="66">
        <f>データ!T6</f>
        <v>217.08</v>
      </c>
      <c r="AU8" s="66"/>
      <c r="AV8" s="66"/>
      <c r="AW8" s="66"/>
      <c r="AX8" s="66"/>
      <c r="AY8" s="66"/>
      <c r="AZ8" s="66"/>
      <c r="BA8" s="66"/>
      <c r="BB8" s="66">
        <f>データ!U6</f>
        <v>52.83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14.65</v>
      </c>
      <c r="Q10" s="66"/>
      <c r="R10" s="66"/>
      <c r="S10" s="66"/>
      <c r="T10" s="66"/>
      <c r="U10" s="66"/>
      <c r="V10" s="66"/>
      <c r="W10" s="66">
        <f>データ!Q6</f>
        <v>100</v>
      </c>
      <c r="X10" s="66"/>
      <c r="Y10" s="66"/>
      <c r="Z10" s="66"/>
      <c r="AA10" s="66"/>
      <c r="AB10" s="66"/>
      <c r="AC10" s="66"/>
      <c r="AD10" s="67">
        <f>データ!R6</f>
        <v>2980</v>
      </c>
      <c r="AE10" s="67"/>
      <c r="AF10" s="67"/>
      <c r="AG10" s="67"/>
      <c r="AH10" s="67"/>
      <c r="AI10" s="67"/>
      <c r="AJ10" s="67"/>
      <c r="AK10" s="2"/>
      <c r="AL10" s="67">
        <f>データ!V6</f>
        <v>1670</v>
      </c>
      <c r="AM10" s="67"/>
      <c r="AN10" s="67"/>
      <c r="AO10" s="67"/>
      <c r="AP10" s="67"/>
      <c r="AQ10" s="67"/>
      <c r="AR10" s="67"/>
      <c r="AS10" s="67"/>
      <c r="AT10" s="66">
        <f>データ!W6</f>
        <v>0.48</v>
      </c>
      <c r="AU10" s="66"/>
      <c r="AV10" s="66"/>
      <c r="AW10" s="66"/>
      <c r="AX10" s="66"/>
      <c r="AY10" s="66"/>
      <c r="AZ10" s="66"/>
      <c r="BA10" s="66"/>
      <c r="BB10" s="66">
        <f>データ!X6</f>
        <v>3479.17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23019</v>
      </c>
      <c r="D6" s="33">
        <f t="shared" si="3"/>
        <v>47</v>
      </c>
      <c r="E6" s="33">
        <f t="shared" si="3"/>
        <v>18</v>
      </c>
      <c r="F6" s="33">
        <f t="shared" si="3"/>
        <v>0</v>
      </c>
      <c r="G6" s="33">
        <f t="shared" si="3"/>
        <v>0</v>
      </c>
      <c r="H6" s="33" t="str">
        <f t="shared" si="3"/>
        <v>青森県　平内町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14.65</v>
      </c>
      <c r="Q6" s="34">
        <f t="shared" si="3"/>
        <v>100</v>
      </c>
      <c r="R6" s="34">
        <f t="shared" si="3"/>
        <v>2980</v>
      </c>
      <c r="S6" s="34">
        <f t="shared" si="3"/>
        <v>11468</v>
      </c>
      <c r="T6" s="34">
        <f t="shared" si="3"/>
        <v>217.08</v>
      </c>
      <c r="U6" s="34">
        <f t="shared" si="3"/>
        <v>52.83</v>
      </c>
      <c r="V6" s="34">
        <f t="shared" si="3"/>
        <v>1670</v>
      </c>
      <c r="W6" s="34">
        <f t="shared" si="3"/>
        <v>0.48</v>
      </c>
      <c r="X6" s="34">
        <f t="shared" si="3"/>
        <v>3479.17</v>
      </c>
      <c r="Y6" s="35">
        <f>IF(Y7="",NA(),Y7)</f>
        <v>100</v>
      </c>
      <c r="Z6" s="35">
        <f t="shared" ref="Z6:AH6" si="4">IF(Z7="",NA(),Z7)</f>
        <v>100</v>
      </c>
      <c r="AA6" s="35">
        <f t="shared" si="4"/>
        <v>100</v>
      </c>
      <c r="AB6" s="35">
        <f t="shared" si="4"/>
        <v>100</v>
      </c>
      <c r="AC6" s="35">
        <f t="shared" si="4"/>
        <v>93.41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3797.05</v>
      </c>
      <c r="BG6" s="35">
        <f t="shared" ref="BG6:BO6" si="7">IF(BG7="",NA(),BG7)</f>
        <v>3969.36</v>
      </c>
      <c r="BH6" s="35">
        <f t="shared" si="7"/>
        <v>3589.42</v>
      </c>
      <c r="BI6" s="35">
        <f t="shared" si="7"/>
        <v>3429.6</v>
      </c>
      <c r="BJ6" s="35">
        <f t="shared" si="7"/>
        <v>1850.36</v>
      </c>
      <c r="BK6" s="35">
        <f t="shared" si="7"/>
        <v>430.64</v>
      </c>
      <c r="BL6" s="35">
        <f t="shared" si="7"/>
        <v>446.63</v>
      </c>
      <c r="BM6" s="35">
        <f t="shared" si="7"/>
        <v>416.91</v>
      </c>
      <c r="BN6" s="35">
        <f t="shared" si="7"/>
        <v>392.19</v>
      </c>
      <c r="BO6" s="35">
        <f t="shared" si="7"/>
        <v>413.5</v>
      </c>
      <c r="BP6" s="34" t="str">
        <f>IF(BP7="","",IF(BP7="-","【-】","【"&amp;SUBSTITUTE(TEXT(BP7,"#,##0.00"),"-","△")&amp;"】"))</f>
        <v>【346.13】</v>
      </c>
      <c r="BQ6" s="35">
        <f>IF(BQ7="",NA(),BQ7)</f>
        <v>24.76</v>
      </c>
      <c r="BR6" s="35">
        <f t="shared" ref="BR6:BZ6" si="8">IF(BR7="",NA(),BR7)</f>
        <v>17.850000000000001</v>
      </c>
      <c r="BS6" s="35">
        <f t="shared" si="8"/>
        <v>26.7</v>
      </c>
      <c r="BT6" s="35">
        <f t="shared" si="8"/>
        <v>27.03</v>
      </c>
      <c r="BU6" s="35">
        <f t="shared" si="8"/>
        <v>28.63</v>
      </c>
      <c r="BV6" s="35">
        <f t="shared" si="8"/>
        <v>58.78</v>
      </c>
      <c r="BW6" s="35">
        <f t="shared" si="8"/>
        <v>58.53</v>
      </c>
      <c r="BX6" s="35">
        <f t="shared" si="8"/>
        <v>57.93</v>
      </c>
      <c r="BY6" s="35">
        <f t="shared" si="8"/>
        <v>57.03</v>
      </c>
      <c r="BZ6" s="35">
        <f t="shared" si="8"/>
        <v>55.84</v>
      </c>
      <c r="CA6" s="34" t="str">
        <f>IF(CA7="","",IF(CA7="-","【-】","【"&amp;SUBSTITUTE(TEXT(CA7,"#,##0.00"),"-","△")&amp;"】"))</f>
        <v>【59.83】</v>
      </c>
      <c r="CB6" s="35">
        <f>IF(CB7="",NA(),CB7)</f>
        <v>385.21</v>
      </c>
      <c r="CC6" s="35">
        <f t="shared" ref="CC6:CK6" si="9">IF(CC7="",NA(),CC7)</f>
        <v>462.59</v>
      </c>
      <c r="CD6" s="35">
        <f t="shared" si="9"/>
        <v>352.03</v>
      </c>
      <c r="CE6" s="35">
        <f t="shared" si="9"/>
        <v>337.06</v>
      </c>
      <c r="CF6" s="35">
        <f t="shared" si="9"/>
        <v>316.58</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6.46</v>
      </c>
      <c r="CY6" s="35">
        <f t="shared" ref="CY6:DG6" si="11">IF(CY7="",NA(),CY7)</f>
        <v>8.31</v>
      </c>
      <c r="CZ6" s="35">
        <f t="shared" si="11"/>
        <v>8.4600000000000009</v>
      </c>
      <c r="DA6" s="35">
        <f t="shared" si="11"/>
        <v>8.07</v>
      </c>
      <c r="DB6" s="35">
        <f t="shared" si="11"/>
        <v>8.92</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23019</v>
      </c>
      <c r="D7" s="37">
        <v>47</v>
      </c>
      <c r="E7" s="37">
        <v>18</v>
      </c>
      <c r="F7" s="37">
        <v>0</v>
      </c>
      <c r="G7" s="37">
        <v>0</v>
      </c>
      <c r="H7" s="37" t="s">
        <v>109</v>
      </c>
      <c r="I7" s="37" t="s">
        <v>110</v>
      </c>
      <c r="J7" s="37" t="s">
        <v>111</v>
      </c>
      <c r="K7" s="37" t="s">
        <v>112</v>
      </c>
      <c r="L7" s="37" t="s">
        <v>113</v>
      </c>
      <c r="M7" s="37"/>
      <c r="N7" s="38" t="s">
        <v>114</v>
      </c>
      <c r="O7" s="38" t="s">
        <v>115</v>
      </c>
      <c r="P7" s="38">
        <v>14.65</v>
      </c>
      <c r="Q7" s="38">
        <v>100</v>
      </c>
      <c r="R7" s="38">
        <v>2980</v>
      </c>
      <c r="S7" s="38">
        <v>11468</v>
      </c>
      <c r="T7" s="38">
        <v>217.08</v>
      </c>
      <c r="U7" s="38">
        <v>52.83</v>
      </c>
      <c r="V7" s="38">
        <v>1670</v>
      </c>
      <c r="W7" s="38">
        <v>0.48</v>
      </c>
      <c r="X7" s="38">
        <v>3479.17</v>
      </c>
      <c r="Y7" s="38">
        <v>100</v>
      </c>
      <c r="Z7" s="38">
        <v>100</v>
      </c>
      <c r="AA7" s="38">
        <v>100</v>
      </c>
      <c r="AB7" s="38">
        <v>100</v>
      </c>
      <c r="AC7" s="38">
        <v>93.41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3797.05</v>
      </c>
      <c r="BG7" s="38">
        <v>3969.36</v>
      </c>
      <c r="BH7" s="38">
        <v>3589.42</v>
      </c>
      <c r="BI7" s="38">
        <v>3429.6</v>
      </c>
      <c r="BJ7" s="38">
        <v>1850.36</v>
      </c>
      <c r="BK7" s="38">
        <v>430.64</v>
      </c>
      <c r="BL7" s="38">
        <v>446.63</v>
      </c>
      <c r="BM7" s="38">
        <v>416.91</v>
      </c>
      <c r="BN7" s="38">
        <v>392.19</v>
      </c>
      <c r="BO7" s="38">
        <v>413.5</v>
      </c>
      <c r="BP7" s="38">
        <v>346.13</v>
      </c>
      <c r="BQ7" s="38">
        <v>24.76</v>
      </c>
      <c r="BR7" s="38">
        <v>17.850000000000001</v>
      </c>
      <c r="BS7" s="38">
        <v>26.7</v>
      </c>
      <c r="BT7" s="38">
        <v>27.03</v>
      </c>
      <c r="BU7" s="38">
        <v>28.63</v>
      </c>
      <c r="BV7" s="38">
        <v>58.78</v>
      </c>
      <c r="BW7" s="38">
        <v>58.53</v>
      </c>
      <c r="BX7" s="38">
        <v>57.93</v>
      </c>
      <c r="BY7" s="38">
        <v>57.03</v>
      </c>
      <c r="BZ7" s="38">
        <v>55.84</v>
      </c>
      <c r="CA7" s="38">
        <v>59.83</v>
      </c>
      <c r="CB7" s="38">
        <v>385.21</v>
      </c>
      <c r="CC7" s="38">
        <v>462.59</v>
      </c>
      <c r="CD7" s="38">
        <v>352.03</v>
      </c>
      <c r="CE7" s="38">
        <v>337.06</v>
      </c>
      <c r="CF7" s="38">
        <v>316.58</v>
      </c>
      <c r="CG7" s="38">
        <v>257.02999999999997</v>
      </c>
      <c r="CH7" s="38">
        <v>266.57</v>
      </c>
      <c r="CI7" s="38">
        <v>276.93</v>
      </c>
      <c r="CJ7" s="38">
        <v>283.73</v>
      </c>
      <c r="CK7" s="38">
        <v>287.57</v>
      </c>
      <c r="CL7" s="38">
        <v>268.69</v>
      </c>
      <c r="CM7" s="38">
        <v>100</v>
      </c>
      <c r="CN7" s="38">
        <v>100</v>
      </c>
      <c r="CO7" s="38">
        <v>100</v>
      </c>
      <c r="CP7" s="38">
        <v>100</v>
      </c>
      <c r="CQ7" s="38">
        <v>100</v>
      </c>
      <c r="CR7" s="38">
        <v>61.93</v>
      </c>
      <c r="CS7" s="38">
        <v>58.06</v>
      </c>
      <c r="CT7" s="38">
        <v>59.08</v>
      </c>
      <c r="CU7" s="38">
        <v>58.25</v>
      </c>
      <c r="CV7" s="38">
        <v>61.55</v>
      </c>
      <c r="CW7" s="38">
        <v>61.71</v>
      </c>
      <c r="CX7" s="38">
        <v>6.46</v>
      </c>
      <c r="CY7" s="38">
        <v>8.31</v>
      </c>
      <c r="CZ7" s="38">
        <v>8.4600000000000009</v>
      </c>
      <c r="DA7" s="38">
        <v>8.07</v>
      </c>
      <c r="DB7" s="38">
        <v>8.92</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2018-02-08T06:50:06Z</cp:lastPrinted>
  <dcterms:created xsi:type="dcterms:W3CDTF">2017-12-25T02:38:55Z</dcterms:created>
  <dcterms:modified xsi:type="dcterms:W3CDTF">2018-02-22T23:14:54Z</dcterms:modified>
</cp:coreProperties>
</file>