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<sst xmlns="http://schemas.openxmlformats.org/spreadsheetml/2006/main" count="221" uniqueCount="111">
  <si>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</si>
  <si>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</si>
  <si>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</si>
  <si>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</si>
  <si>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</si>
  <si>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</si>
  <si>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</si>
  <si>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</si>
  <si>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</si>
  <si>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</si>
  <si>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</si>
  <si>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</si>
  <si>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</si>
  <si>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</si>
  <si>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</si>
  <si>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</si>
  <si>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</si>
  <si>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</si>
  <si>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</si>
  <si>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</si>
  <si>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</si>
  <si>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</si>
  <si>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</si>
  <si>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</si>
  <si>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</si>
  <si>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</si>
  <si>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</si>
  <si>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</si>
  <si>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</si>
  <si>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</si>
  <si>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</si>
  <si>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</si>
  <si>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</si>
  <si>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</si>
  <si>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</si>
  <si>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</si>
  <si>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</si>
  <si>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</si>
  <si>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</si>
  <si>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</si>
  <si>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</si>
  <si>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</si>
  <si>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</si>
  <si>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</si>
  <si>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</si>
  <si>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</si>
  <si>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</si>
  <si>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</si>
  <si>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</si>
  <si>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</si>
  <si>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</si>
  <si>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</si>
  <si>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</si>
  <si>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</si>
  <si>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</si>
  <si>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</si>
  <si>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</si>
  <si>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</si>
  <si>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</si>
  <si>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</si>
  <si>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</si>
  <si>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</si>
  <si>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</si>
  <si>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</si>
  <si>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</si>
  <si>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</si>
  <si>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</si>
  <si>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</si>
  <si>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</si>
  <si>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</si>
  <si>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</si>
  <si>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</si>
  <si>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</si>
  <si>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</si>
  <si>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</si>
  <si>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</si>
  <si>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</si>
  <si>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</si>
  <si>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</si>
  <si>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</si>
  <si>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</si>
  <si>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</si>
  <si>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</si>
  <si>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</si>
  <si>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</si>
  <si>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</si>
  <si>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</si>
  <si>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</si>
  <si>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</si>
  <si>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</si>
  <si>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</si>
  <si>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</si>
  <si>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</si>
  <si>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</si>
  <si>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</si>
  <si>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</si>
  <si>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平内町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</si>
  <si>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</si>
  <si>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</si>
  <si>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</si>
  <si>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</si>
  <si>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</si>
  <si>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</si>
  <si>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</si>
  <si>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</si>
  <si>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</si>
  <si>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</si>
  <si>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</si>
  <si>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機械・電気機器の修繕費が大きいので修繕を計画的に実施し、機器の寿命を延ばし、費用の減を目指す。耐用年数が近づく古い管渠から計画的に布設替えしていく。</t>
    <rPh sb="0" eb="2">
      <t>キカイ</t>
    </rPh>
    <rPh sb="3" eb="5">
      <t>デンキ</t>
    </rPh>
    <rPh sb="5" eb="7">
      <t>キキ</t>
    </rPh>
    <rPh sb="8" eb="10">
      <t>シュウゼン</t>
    </rPh>
    <rPh sb="10" eb="11">
      <t>ヒ</t>
    </rPh>
    <rPh sb="12" eb="13">
      <t>オオ</t>
    </rPh>
    <rPh sb="17" eb="19">
      <t>シュウゼン</t>
    </rPh>
    <rPh sb="20" eb="23">
      <t>ケイカクテキ</t>
    </rPh>
    <rPh sb="24" eb="26">
      <t>ジッシ</t>
    </rPh>
    <rPh sb="28" eb="30">
      <t>キキ</t>
    </rPh>
    <rPh sb="31" eb="33">
      <t>ジュミョウ</t>
    </rPh>
    <rPh sb="34" eb="35">
      <t>ノ</t>
    </rPh>
    <rPh sb="38" eb="40">
      <t>ヒヨウ</t>
    </rPh>
    <rPh sb="41" eb="42">
      <t>ゲン</t>
    </rPh>
    <rPh sb="43" eb="45">
      <t>メザ</t>
    </rPh>
    <rPh sb="47" eb="49">
      <t>タイヨウ</t>
    </rPh>
    <rPh sb="49" eb="51">
      <t>ネンスウ</t>
    </rPh>
    <rPh sb="52" eb="54">
      <t>チカズ</t>
    </rPh>
    <rPh sb="55" eb="56">
      <t>フル</t>
    </rPh>
    <rPh sb="57" eb="58">
      <t>カン</t>
    </rPh>
    <rPh sb="58" eb="59">
      <t>キョ</t>
    </rPh>
    <rPh sb="61" eb="64">
      <t>ケイカクテキ</t>
    </rPh>
    <rPh sb="65" eb="67">
      <t>フセツ</t>
    </rPh>
    <rPh sb="67" eb="68">
      <t>ガ</t>
    </rPh>
    <phoneticPr fontId="4"/>
  </si>
  <si>
    <t>収益的収支比率が低く、赤字会計だということがはっきりしている。低い理由として、料金収入が低いため、使用料と一般会計繰入金で費用をまかなえていない。機械・電気機器の修繕を計画的に実施し、機器の寿命を延ばし、費用の減を目指す。経費回収率については、類似団体と比較して低く、維持管理費の節減を図る。今後料金収入の増への取り組みを強化し、未加入者を取り込んでいくことが出来れば、水洗化率向上にもつながる。料金改定等ついては、消費税増税もあり、利用者の負担を考えると近いうちに改定する予定はないが検討していかなければならない。汚水処理原価については、費用の節減をし、少しでも低くする。</t>
    <rPh sb="0" eb="3">
      <t>シュウエキテキ</t>
    </rPh>
    <rPh sb="3" eb="5">
      <t>シュウシ</t>
    </rPh>
    <rPh sb="5" eb="7">
      <t>ヒリツ</t>
    </rPh>
    <rPh sb="8" eb="9">
      <t>ヒク</t>
    </rPh>
    <rPh sb="11" eb="13">
      <t>アカジ</t>
    </rPh>
    <rPh sb="13" eb="15">
      <t>カイケイ</t>
    </rPh>
    <rPh sb="31" eb="32">
      <t>ヒク</t>
    </rPh>
    <rPh sb="33" eb="35">
      <t>リユウ</t>
    </rPh>
    <rPh sb="39" eb="41">
      <t>リョウキン</t>
    </rPh>
    <rPh sb="41" eb="43">
      <t>シュウニュウ</t>
    </rPh>
    <rPh sb="44" eb="45">
      <t>ヒク</t>
    </rPh>
    <rPh sb="49" eb="52">
      <t>シヨウリョウ</t>
    </rPh>
    <rPh sb="53" eb="55">
      <t>イッパン</t>
    </rPh>
    <rPh sb="55" eb="57">
      <t>カイケイ</t>
    </rPh>
    <rPh sb="57" eb="60">
      <t>クリイレキン</t>
    </rPh>
    <rPh sb="61" eb="63">
      <t>ヒヨウ</t>
    </rPh>
    <rPh sb="73" eb="75">
      <t>キカイ</t>
    </rPh>
    <rPh sb="76" eb="78">
      <t>デンキ</t>
    </rPh>
    <rPh sb="78" eb="80">
      <t>キキ</t>
    </rPh>
    <rPh sb="81" eb="83">
      <t>シュウゼン</t>
    </rPh>
    <rPh sb="84" eb="87">
      <t>ケイカクテキ</t>
    </rPh>
    <rPh sb="88" eb="90">
      <t>ジッシ</t>
    </rPh>
    <rPh sb="92" eb="94">
      <t>キキ</t>
    </rPh>
    <rPh sb="95" eb="97">
      <t>ジュミョウ</t>
    </rPh>
    <rPh sb="98" eb="99">
      <t>ノ</t>
    </rPh>
    <rPh sb="102" eb="104">
      <t>ヒヨウ</t>
    </rPh>
    <rPh sb="105" eb="106">
      <t>ゲン</t>
    </rPh>
    <rPh sb="107" eb="109">
      <t>メザ</t>
    </rPh>
    <rPh sb="111" eb="113">
      <t>ケイヒ</t>
    </rPh>
    <rPh sb="113" eb="116">
      <t>カイシュウリツ</t>
    </rPh>
    <rPh sb="122" eb="124">
      <t>ルイジ</t>
    </rPh>
    <rPh sb="124" eb="126">
      <t>ダンタイ</t>
    </rPh>
    <rPh sb="127" eb="129">
      <t>ヒカク</t>
    </rPh>
    <rPh sb="131" eb="132">
      <t>ヒク</t>
    </rPh>
    <rPh sb="134" eb="136">
      <t>イジ</t>
    </rPh>
    <rPh sb="136" eb="139">
      <t>カンリヒ</t>
    </rPh>
    <rPh sb="140" eb="142">
      <t>セツゲン</t>
    </rPh>
    <rPh sb="143" eb="144">
      <t>ハカ</t>
    </rPh>
    <rPh sb="146" eb="148">
      <t>コンゴ</t>
    </rPh>
    <rPh sb="148" eb="150">
      <t>リョウキン</t>
    </rPh>
    <rPh sb="150" eb="152">
      <t>シュウニュウ</t>
    </rPh>
    <rPh sb="153" eb="154">
      <t>ゾウ</t>
    </rPh>
    <rPh sb="156" eb="157">
      <t>ト</t>
    </rPh>
    <rPh sb="158" eb="159">
      <t>ク</t>
    </rPh>
    <rPh sb="161" eb="163">
      <t>キョウカ</t>
    </rPh>
    <rPh sb="165" eb="168">
      <t>ミカニュウ</t>
    </rPh>
    <rPh sb="168" eb="169">
      <t>シャ</t>
    </rPh>
    <rPh sb="170" eb="171">
      <t>ト</t>
    </rPh>
    <rPh sb="172" eb="173">
      <t>コ</t>
    </rPh>
    <rPh sb="180" eb="182">
      <t>デキ</t>
    </rPh>
    <rPh sb="185" eb="187">
      <t>スイセン</t>
    </rPh>
    <rPh sb="187" eb="188">
      <t>カ</t>
    </rPh>
    <rPh sb="188" eb="189">
      <t>リツ</t>
    </rPh>
    <rPh sb="189" eb="191">
      <t>コウジョウ</t>
    </rPh>
    <rPh sb="198" eb="200">
      <t>リョウキン</t>
    </rPh>
    <rPh sb="200" eb="202">
      <t>カイテイ</t>
    </rPh>
    <rPh sb="202" eb="203">
      <t>トウ</t>
    </rPh>
    <rPh sb="208" eb="211">
      <t>ショウヒゼイ</t>
    </rPh>
    <rPh sb="211" eb="213">
      <t>ゾウゼイ</t>
    </rPh>
    <rPh sb="217" eb="220">
      <t>リヨウシャ</t>
    </rPh>
    <rPh sb="221" eb="223">
      <t>フタン</t>
    </rPh>
    <rPh sb="224" eb="225">
      <t>カンガ</t>
    </rPh>
    <rPh sb="228" eb="229">
      <t>チカ</t>
    </rPh>
    <rPh sb="233" eb="235">
      <t>カイテイ</t>
    </rPh>
    <rPh sb="237" eb="239">
      <t>ヨテイ</t>
    </rPh>
    <rPh sb="243" eb="245">
      <t>ケントウ</t>
    </rPh>
    <rPh sb="258" eb="260">
      <t>オスイ</t>
    </rPh>
    <rPh sb="260" eb="262">
      <t>ショリ</t>
    </rPh>
    <rPh sb="262" eb="264">
      <t>ゲンカ</t>
    </rPh>
    <rPh sb="270" eb="272">
      <t>ヒヨウ</t>
    </rPh>
    <rPh sb="273" eb="275">
      <t>セツゲン</t>
    </rPh>
    <rPh sb="278" eb="279">
      <t>スコ</t>
    </rPh>
    <rPh sb="282" eb="283">
      <t>ヒク</t>
    </rPh>
    <phoneticPr fontId="4"/>
  </si>
  <si>
    <t>経営比較分析結果により、改善が必要であるが、供用開始後20年が経過し、大きな改善は望めないが、経費節減し、未加入者の加入促進をし、料金収入の増を図る。また、農業集落排水処理施設の2処理施設の統合を計画している。</t>
    <rPh sb="0" eb="2">
      <t>ケイエイ</t>
    </rPh>
    <rPh sb="2" eb="4">
      <t>ヒカク</t>
    </rPh>
    <rPh sb="4" eb="6">
      <t>ブンセキ</t>
    </rPh>
    <rPh sb="6" eb="8">
      <t>ケッカ</t>
    </rPh>
    <rPh sb="12" eb="14">
      <t>カイゼン</t>
    </rPh>
    <rPh sb="15" eb="17">
      <t>ヒツヨウ</t>
    </rPh>
    <rPh sb="22" eb="24">
      <t>キョウヨウ</t>
    </rPh>
    <rPh sb="24" eb="27">
      <t>カイシゴ</t>
    </rPh>
    <rPh sb="29" eb="30">
      <t>ネン</t>
    </rPh>
    <rPh sb="31" eb="33">
      <t>ケイカ</t>
    </rPh>
    <rPh sb="35" eb="36">
      <t>オオ</t>
    </rPh>
    <rPh sb="38" eb="40">
      <t>カイゼン</t>
    </rPh>
    <rPh sb="41" eb="42">
      <t>ノゾ</t>
    </rPh>
    <rPh sb="47" eb="49">
      <t>ケイヒ</t>
    </rPh>
    <rPh sb="49" eb="51">
      <t>セツゲン</t>
    </rPh>
    <rPh sb="53" eb="56">
      <t>ミカニュウ</t>
    </rPh>
    <rPh sb="56" eb="57">
      <t>シャ</t>
    </rPh>
    <rPh sb="58" eb="60">
      <t>カニュウ</t>
    </rPh>
    <rPh sb="60" eb="62">
      <t>ソクシン</t>
    </rPh>
    <rPh sb="65" eb="67">
      <t>リョウキン</t>
    </rPh>
    <rPh sb="67" eb="69">
      <t>シュウニュウ</t>
    </rPh>
    <rPh sb="70" eb="71">
      <t>ゾウ</t>
    </rPh>
    <rPh sb="72" eb="73">
      <t>ハカ</t>
    </rPh>
    <rPh sb="78" eb="80">
      <t>ノウギョウ</t>
    </rPh>
    <rPh sb="80" eb="82">
      <t>シュウラク</t>
    </rPh>
    <rPh sb="82" eb="84">
      <t>ハイスイ</t>
    </rPh>
    <rPh sb="84" eb="86">
      <t>ショリ</t>
    </rPh>
    <rPh sb="86" eb="88">
      <t>シセツ</t>
    </rPh>
    <rPh sb="90" eb="92">
      <t>ショリ</t>
    </rPh>
    <rPh sb="92" eb="94">
      <t>シセツ</t>
    </rPh>
    <rPh sb="95" eb="97">
      <t>トウゴウ</t>
    </rPh>
    <rPh sb="98" eb="100">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</si>
</sst>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983808"/>
        <c:axId val="449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44983808"/>
        <c:axId val="44985728"/>
      </c:lineChart>
      <c:dateAx>
        <c:axId val="44983808"/>
        <c:scaling>
          <c:orientation val="minMax"/>
        </c:scaling>
        <c:delete val="1"/>
        <c:axPos val="b"/>
        <c:numFmt formatCode="ge" sourceLinked="1"/>
        <c:majorTickMark val="none"/>
        <c:minorTickMark val="none"/>
        <c:tickLblPos val="none"/>
        <c:crossAx val="44985728"/>
        <c:crosses val="autoZero"/>
        <c:auto val="1"/>
        <c:lblOffset val="100"/>
        <c:baseTimeUnit val="years"/>
      </c:dateAx>
      <c:valAx>
        <c:axId val="449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8380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41.84</c:v>
                </c:pt>
                <c:pt idx="1">
                  <c:v>40.57</c:v>
                </c:pt>
                <c:pt idx="2">
                  <c:v>38.28</c:v>
                </c:pt>
                <c:pt idx="3">
                  <c:v>40</c:v>
                </c:pt>
                <c:pt idx="4">
                  <c:v>38.159999999999997</c:v>
                </c:pt>
              </c:numCache>
            </c:numRef>
          </c:val>
        </c:ser>
        <c:dLbls>
          <c:showLegendKey val="0"/>
          <c:showVal val="0"/>
          <c:showCatName val="0"/>
          <c:showSerName val="0"/>
          <c:showPercent val="0"/>
          <c:showBubbleSize val="0"/>
        </c:dLbls>
        <c:gapWidth val="150"/>
        <c:axId val="76240768"/>
        <c:axId val="7624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76240768"/>
        <c:axId val="76242944"/>
      </c:lineChart>
      <c:dateAx>
        <c:axId val="76240768"/>
        <c:scaling>
          <c:orientation val="minMax"/>
        </c:scaling>
        <c:delete val="1"/>
        <c:axPos val="b"/>
        <c:numFmt formatCode="ge" sourceLinked="1"/>
        <c:majorTickMark val="none"/>
        <c:minorTickMark val="none"/>
        <c:tickLblPos val="none"/>
        <c:crossAx val="76242944"/>
        <c:crosses val="autoZero"/>
        <c:auto val="1"/>
        <c:lblOffset val="100"/>
        <c:baseTimeUnit val="years"/>
      </c:dateAx>
      <c:valAx>
        <c:axId val="7624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82.63</c:v>
                </c:pt>
                <c:pt idx="1">
                  <c:v>83.96</c:v>
                </c:pt>
                <c:pt idx="2">
                  <c:v>84.18</c:v>
                </c:pt>
                <c:pt idx="3">
                  <c:v>84.46</c:v>
                </c:pt>
                <c:pt idx="4">
                  <c:v>85.18</c:v>
                </c:pt>
              </c:numCache>
            </c:numRef>
          </c:val>
        </c:ser>
        <c:dLbls>
          <c:showLegendKey val="0"/>
          <c:showVal val="0"/>
          <c:showCatName val="0"/>
          <c:showSerName val="0"/>
          <c:showPercent val="0"/>
          <c:showBubbleSize val="0"/>
        </c:dLbls>
        <c:gapWidth val="150"/>
        <c:axId val="76281344"/>
        <c:axId val="7628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76281344"/>
        <c:axId val="76283264"/>
      </c:lineChart>
      <c:dateAx>
        <c:axId val="76281344"/>
        <c:scaling>
          <c:orientation val="minMax"/>
        </c:scaling>
        <c:delete val="1"/>
        <c:axPos val="b"/>
        <c:numFmt formatCode="ge" sourceLinked="1"/>
        <c:majorTickMark val="none"/>
        <c:minorTickMark val="none"/>
        <c:tickLblPos val="none"/>
        <c:crossAx val="76283264"/>
        <c:crosses val="autoZero"/>
        <c:auto val="1"/>
        <c:lblOffset val="100"/>
        <c:baseTimeUnit val="years"/>
      </c:dateAx>
      <c:valAx>
        <c:axId val="762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45.91</c:v>
                </c:pt>
                <c:pt idx="1">
                  <c:v>44.35</c:v>
                </c:pt>
                <c:pt idx="2">
                  <c:v>43.1</c:v>
                </c:pt>
                <c:pt idx="3">
                  <c:v>41.37</c:v>
                </c:pt>
                <c:pt idx="4">
                  <c:v>39.54</c:v>
                </c:pt>
              </c:numCache>
            </c:numRef>
          </c:val>
        </c:ser>
        <c:dLbls>
          <c:showLegendKey val="0"/>
          <c:showVal val="0"/>
          <c:showCatName val="0"/>
          <c:showSerName val="0"/>
          <c:showPercent val="0"/>
          <c:showBubbleSize val="0"/>
        </c:dLbls>
        <c:gapWidth val="150"/>
        <c:axId val="45089920"/>
        <c:axId val="450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089920"/>
        <c:axId val="45091840"/>
      </c:lineChart>
      <c:dateAx>
        <c:axId val="45089920"/>
        <c:scaling>
          <c:orientation val="minMax"/>
        </c:scaling>
        <c:delete val="1"/>
        <c:axPos val="b"/>
        <c:numFmt formatCode="ge" sourceLinked="1"/>
        <c:majorTickMark val="none"/>
        <c:minorTickMark val="none"/>
        <c:tickLblPos val="none"/>
        <c:crossAx val="45091840"/>
        <c:crosses val="autoZero"/>
        <c:auto val="1"/>
        <c:lblOffset val="100"/>
        <c:baseTimeUnit val="years"/>
      </c:dateAx>
      <c:valAx>
        <c:axId val="450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8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114112"/>
        <c:axId val="451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114112"/>
        <c:axId val="45116032"/>
      </c:lineChart>
      <c:dateAx>
        <c:axId val="45114112"/>
        <c:scaling>
          <c:orientation val="minMax"/>
        </c:scaling>
        <c:delete val="1"/>
        <c:axPos val="b"/>
        <c:numFmt formatCode="ge" sourceLinked="1"/>
        <c:majorTickMark val="none"/>
        <c:minorTickMark val="none"/>
        <c:tickLblPos val="none"/>
        <c:crossAx val="45116032"/>
        <c:crosses val="autoZero"/>
        <c:auto val="1"/>
        <c:lblOffset val="100"/>
        <c:baseTimeUnit val="years"/>
      </c:dateAx>
      <c:valAx>
        <c:axId val="451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150592"/>
        <c:axId val="451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150592"/>
        <c:axId val="45152512"/>
      </c:lineChart>
      <c:dateAx>
        <c:axId val="45150592"/>
        <c:scaling>
          <c:orientation val="minMax"/>
        </c:scaling>
        <c:delete val="1"/>
        <c:axPos val="b"/>
        <c:numFmt formatCode="ge" sourceLinked="1"/>
        <c:majorTickMark val="none"/>
        <c:minorTickMark val="none"/>
        <c:tickLblPos val="none"/>
        <c:crossAx val="45152512"/>
        <c:crosses val="autoZero"/>
        <c:auto val="1"/>
        <c:lblOffset val="100"/>
        <c:baseTimeUnit val="years"/>
      </c:dateAx>
      <c:valAx>
        <c:axId val="451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473984"/>
        <c:axId val="4848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473984"/>
        <c:axId val="48484352"/>
      </c:lineChart>
      <c:dateAx>
        <c:axId val="48473984"/>
        <c:scaling>
          <c:orientation val="minMax"/>
        </c:scaling>
        <c:delete val="1"/>
        <c:axPos val="b"/>
        <c:numFmt formatCode="ge" sourceLinked="1"/>
        <c:majorTickMark val="none"/>
        <c:minorTickMark val="none"/>
        <c:tickLblPos val="none"/>
        <c:crossAx val="48484352"/>
        <c:crosses val="autoZero"/>
        <c:auto val="1"/>
        <c:lblOffset val="100"/>
        <c:baseTimeUnit val="years"/>
      </c:dateAx>
      <c:valAx>
        <c:axId val="4848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572288"/>
        <c:axId val="4859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572288"/>
        <c:axId val="48590848"/>
      </c:lineChart>
      <c:dateAx>
        <c:axId val="48572288"/>
        <c:scaling>
          <c:orientation val="minMax"/>
        </c:scaling>
        <c:delete val="1"/>
        <c:axPos val="b"/>
        <c:numFmt formatCode="ge" sourceLinked="1"/>
        <c:majorTickMark val="none"/>
        <c:minorTickMark val="none"/>
        <c:tickLblPos val="none"/>
        <c:crossAx val="48590848"/>
        <c:crosses val="autoZero"/>
        <c:auto val="1"/>
        <c:lblOffset val="100"/>
        <c:baseTimeUnit val="years"/>
      </c:dateAx>
      <c:valAx>
        <c:axId val="485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7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4435.3599999999997</c:v>
                </c:pt>
                <c:pt idx="1">
                  <c:v>4759.76</c:v>
                </c:pt>
                <c:pt idx="2">
                  <c:v>4373.1499999999996</c:v>
                </c:pt>
                <c:pt idx="3">
                  <c:v>4426.21</c:v>
                </c:pt>
                <c:pt idx="4">
                  <c:v>4309.9399999999996</c:v>
                </c:pt>
              </c:numCache>
            </c:numRef>
          </c:val>
        </c:ser>
        <c:dLbls>
          <c:showLegendKey val="0"/>
          <c:showVal val="0"/>
          <c:showCatName val="0"/>
          <c:showSerName val="0"/>
          <c:showPercent val="0"/>
          <c:showBubbleSize val="0"/>
        </c:dLbls>
        <c:gapWidth val="150"/>
        <c:axId val="48607232"/>
        <c:axId val="4860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48607232"/>
        <c:axId val="48609152"/>
      </c:lineChart>
      <c:dateAx>
        <c:axId val="48607232"/>
        <c:scaling>
          <c:orientation val="minMax"/>
        </c:scaling>
        <c:delete val="1"/>
        <c:axPos val="b"/>
        <c:numFmt formatCode="ge" sourceLinked="1"/>
        <c:majorTickMark val="none"/>
        <c:minorTickMark val="none"/>
        <c:tickLblPos val="none"/>
        <c:crossAx val="48609152"/>
        <c:crosses val="autoZero"/>
        <c:auto val="1"/>
        <c:lblOffset val="100"/>
        <c:baseTimeUnit val="years"/>
      </c:dateAx>
      <c:valAx>
        <c:axId val="4860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23.2</c:v>
                </c:pt>
                <c:pt idx="1">
                  <c:v>20.96</c:v>
                </c:pt>
                <c:pt idx="2">
                  <c:v>20.81</c:v>
                </c:pt>
                <c:pt idx="3">
                  <c:v>19.940000000000001</c:v>
                </c:pt>
                <c:pt idx="4">
                  <c:v>19.03</c:v>
                </c:pt>
              </c:numCache>
            </c:numRef>
          </c:val>
        </c:ser>
        <c:dLbls>
          <c:showLegendKey val="0"/>
          <c:showVal val="0"/>
          <c:showCatName val="0"/>
          <c:showSerName val="0"/>
          <c:showPercent val="0"/>
          <c:showBubbleSize val="0"/>
        </c:dLbls>
        <c:gapWidth val="150"/>
        <c:axId val="64834560"/>
        <c:axId val="6483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64834560"/>
        <c:axId val="64836736"/>
      </c:lineChart>
      <c:dateAx>
        <c:axId val="64834560"/>
        <c:scaling>
          <c:orientation val="minMax"/>
        </c:scaling>
        <c:delete val="1"/>
        <c:axPos val="b"/>
        <c:numFmt formatCode="ge" sourceLinked="1"/>
        <c:majorTickMark val="none"/>
        <c:minorTickMark val="none"/>
        <c:tickLblPos val="none"/>
        <c:crossAx val="64836736"/>
        <c:crosses val="autoZero"/>
        <c:auto val="1"/>
        <c:lblOffset val="100"/>
        <c:baseTimeUnit val="years"/>
      </c:dateAx>
      <c:valAx>
        <c:axId val="6483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659.06</c:v>
                </c:pt>
                <c:pt idx="1">
                  <c:v>686.03</c:v>
                </c:pt>
                <c:pt idx="2">
                  <c:v>790.18</c:v>
                </c:pt>
                <c:pt idx="3">
                  <c:v>760.13</c:v>
                </c:pt>
                <c:pt idx="4">
                  <c:v>820.75</c:v>
                </c:pt>
              </c:numCache>
            </c:numRef>
          </c:val>
        </c:ser>
        <c:dLbls>
          <c:showLegendKey val="0"/>
          <c:showVal val="0"/>
          <c:showCatName val="0"/>
          <c:showSerName val="0"/>
          <c:showPercent val="0"/>
          <c:showBubbleSize val="0"/>
        </c:dLbls>
        <c:gapWidth val="150"/>
        <c:axId val="64854272"/>
        <c:axId val="7622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64854272"/>
        <c:axId val="76222848"/>
      </c:lineChart>
      <c:dateAx>
        <c:axId val="64854272"/>
        <c:scaling>
          <c:orientation val="minMax"/>
        </c:scaling>
        <c:delete val="1"/>
        <c:axPos val="b"/>
        <c:numFmt formatCode="ge" sourceLinked="1"/>
        <c:majorTickMark val="none"/>
        <c:minorTickMark val="none"/>
        <c:tickLblPos val="none"/>
        <c:crossAx val="76222848"/>
        <c:crosses val="autoZero"/>
        <c:auto val="1"/>
        <c:lblOffset val="100"/>
        <c:baseTimeUnit val="years"/>
      </c:dateAx>
      <c:valAx>
        <c:axId val="7622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B10" sqref="BB10:BI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平内町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11984</v>
      </c>
      <c r="AM8" s="47"/>
      <c r="AN8" s="47"/>
      <c r="AO8" s="47"/>
      <c r="AP8" s="47"/>
      <c r="AQ8" s="47"/>
      <c r="AR8" s="47"/>
      <c r="AS8" s="47"/>
      <c r="AT8" s="43">
        <f>データ!S6</f>
        <v>217.09</v>
      </c>
      <c r="AU8" s="43"/>
      <c r="AV8" s="43"/>
      <c r="AW8" s="43"/>
      <c r="AX8" s="43"/>
      <c r="AY8" s="43"/>
      <c r="AZ8" s="43"/>
      <c r="BA8" s="43"/>
      <c r="BB8" s="43">
        <f>データ!T6</f>
        <v>55.2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15.78</v>
      </c>
      <c r="Q10" s="43"/>
      <c r="R10" s="43"/>
      <c r="S10" s="43"/>
      <c r="T10" s="43"/>
      <c r="U10" s="43"/>
      <c r="V10" s="43"/>
      <c r="W10" s="43">
        <f>データ!P6</f>
        <v>100</v>
      </c>
      <c r="X10" s="43"/>
      <c r="Y10" s="43"/>
      <c r="Z10" s="43"/>
      <c r="AA10" s="43"/>
      <c r="AB10" s="43"/>
      <c r="AC10" s="43"/>
      <c r="AD10" s="47">
        <f>データ!Q6</f>
        <v>2980</v>
      </c>
      <c r="AE10" s="47"/>
      <c r="AF10" s="47"/>
      <c r="AG10" s="47"/>
      <c r="AH10" s="47"/>
      <c r="AI10" s="47"/>
      <c r="AJ10" s="47"/>
      <c r="AK10" s="2"/>
      <c r="AL10" s="47">
        <f>データ!U6</f>
        <v>1876</v>
      </c>
      <c r="AM10" s="47"/>
      <c r="AN10" s="47"/>
      <c r="AO10" s="47"/>
      <c r="AP10" s="47"/>
      <c r="AQ10" s="47"/>
      <c r="AR10" s="47"/>
      <c r="AS10" s="47"/>
      <c r="AT10" s="43">
        <f>データ!V6</f>
        <v>1.57</v>
      </c>
      <c r="AU10" s="43"/>
      <c r="AV10" s="43"/>
      <c r="AW10" s="43"/>
      <c r="AX10" s="43"/>
      <c r="AY10" s="43"/>
      <c r="AZ10" s="43"/>
      <c r="BA10" s="43"/>
      <c r="BB10" s="43">
        <f>データ!W6</f>
        <v>1194.9000000000001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23019</v>
      </c>
      <c r="D6" s="31">
        <f t="shared" si="3"/>
        <v>47</v>
      </c>
      <c r="E6" s="31">
        <f t="shared" si="3"/>
        <v>17</v>
      </c>
      <c r="F6" s="31">
        <f t="shared" si="3"/>
        <v>5</v>
      </c>
      <c r="G6" s="31">
        <f t="shared" si="3"/>
        <v>0</v>
      </c>
      <c r="H6" s="31" t="str">
        <f t="shared" si="3"/>
        <v>青森県　平内町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15.78</v>
      </c>
      <c r="P6" s="32">
        <f t="shared" si="3"/>
        <v>100</v>
      </c>
      <c r="Q6" s="32">
        <f t="shared" si="3"/>
        <v>2980</v>
      </c>
      <c r="R6" s="32">
        <f t="shared" si="3"/>
        <v>11984</v>
      </c>
      <c r="S6" s="32">
        <f t="shared" si="3"/>
        <v>217.09</v>
      </c>
      <c r="T6" s="32">
        <f t="shared" si="3"/>
        <v>55.2</v>
      </c>
      <c r="U6" s="32">
        <f t="shared" si="3"/>
        <v>1876</v>
      </c>
      <c r="V6" s="32">
        <f t="shared" si="3"/>
        <v>1.57</v>
      </c>
      <c r="W6" s="32">
        <f t="shared" si="3"/>
        <v>1194.9000000000001</v>
      </c>
      <c r="X6" s="33">
        <f>IF(X7="",NA(),X7)</f>
        <v>45.91</v>
      </c>
      <c r="Y6" s="33">
        <f t="shared" ref="Y6:AG6" si="4">IF(Y7="",NA(),Y7)</f>
        <v>44.35</v>
      </c>
      <c r="Z6" s="33">
        <f t="shared" si="4"/>
        <v>43.1</v>
      </c>
      <c r="AA6" s="33">
        <f t="shared" si="4"/>
        <v>41.37</v>
      </c>
      <c r="AB6" s="33">
        <f t="shared" si="4"/>
        <v>39.54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4435.3599999999997</v>
      </c>
      <c r="BF6" s="33">
        <f t="shared" ref="BF6:BN6" si="7">IF(BF7="",NA(),BF7)</f>
        <v>4759.76</v>
      </c>
      <c r="BG6" s="33">
        <f t="shared" si="7"/>
        <v>4373.1499999999996</v>
      </c>
      <c r="BH6" s="33">
        <f t="shared" si="7"/>
        <v>4426.21</v>
      </c>
      <c r="BI6" s="33">
        <f t="shared" si="7"/>
        <v>4309.9399999999996</v>
      </c>
      <c r="BJ6" s="33">
        <f t="shared" si="7"/>
        <v>1316.7</v>
      </c>
      <c r="BK6" s="33">
        <f t="shared" si="7"/>
        <v>1239.2</v>
      </c>
      <c r="BL6" s="33">
        <f t="shared" si="7"/>
        <v>1197.82</v>
      </c>
      <c r="BM6" s="33">
        <f t="shared" si="7"/>
        <v>1126.77</v>
      </c>
      <c r="BN6" s="33">
        <f t="shared" si="7"/>
        <v>1044.8</v>
      </c>
      <c r="BO6" s="32" t="str">
        <f>IF(BO7="","",IF(BO7="-","【-】","【"&amp;SUBSTITUTE(TEXT(BO7,"#,##0.00"),"-","△")&amp;"】"))</f>
        <v>【992.47】</v>
      </c>
      <c r="BP6" s="33">
        <f>IF(BP7="",NA(),BP7)</f>
        <v>23.2</v>
      </c>
      <c r="BQ6" s="33">
        <f t="shared" ref="BQ6:BY6" si="8">IF(BQ7="",NA(),BQ7)</f>
        <v>20.96</v>
      </c>
      <c r="BR6" s="33">
        <f t="shared" si="8"/>
        <v>20.81</v>
      </c>
      <c r="BS6" s="33">
        <f t="shared" si="8"/>
        <v>19.940000000000001</v>
      </c>
      <c r="BT6" s="33">
        <f t="shared" si="8"/>
        <v>19.03</v>
      </c>
      <c r="BU6" s="33">
        <f t="shared" si="8"/>
        <v>43.24</v>
      </c>
      <c r="BV6" s="33">
        <f t="shared" si="8"/>
        <v>51.56</v>
      </c>
      <c r="BW6" s="33">
        <f t="shared" si="8"/>
        <v>51.03</v>
      </c>
      <c r="BX6" s="33">
        <f t="shared" si="8"/>
        <v>50.9</v>
      </c>
      <c r="BY6" s="33">
        <f t="shared" si="8"/>
        <v>50.82</v>
      </c>
      <c r="BZ6" s="32" t="str">
        <f>IF(BZ7="","",IF(BZ7="-","【-】","【"&amp;SUBSTITUTE(TEXT(BZ7,"#,##0.00"),"-","△")&amp;"】"))</f>
        <v>【51.49】</v>
      </c>
      <c r="CA6" s="33">
        <f>IF(CA7="",NA(),CA7)</f>
        <v>659.06</v>
      </c>
      <c r="CB6" s="33">
        <f t="shared" ref="CB6:CJ6" si="9">IF(CB7="",NA(),CB7)</f>
        <v>686.03</v>
      </c>
      <c r="CC6" s="33">
        <f t="shared" si="9"/>
        <v>790.18</v>
      </c>
      <c r="CD6" s="33">
        <f t="shared" si="9"/>
        <v>760.13</v>
      </c>
      <c r="CE6" s="33">
        <f t="shared" si="9"/>
        <v>820.75</v>
      </c>
      <c r="CF6" s="33">
        <f t="shared" si="9"/>
        <v>338.76</v>
      </c>
      <c r="CG6" s="33">
        <f t="shared" si="9"/>
        <v>283.26</v>
      </c>
      <c r="CH6" s="33">
        <f t="shared" si="9"/>
        <v>289.60000000000002</v>
      </c>
      <c r="CI6" s="33">
        <f t="shared" si="9"/>
        <v>293.27</v>
      </c>
      <c r="CJ6" s="33">
        <f t="shared" si="9"/>
        <v>300.52</v>
      </c>
      <c r="CK6" s="32" t="str">
        <f>IF(CK7="","",IF(CK7="-","【-】","【"&amp;SUBSTITUTE(TEXT(CK7,"#,##0.00"),"-","△")&amp;"】"))</f>
        <v>【295.10】</v>
      </c>
      <c r="CL6" s="33">
        <f>IF(CL7="",NA(),CL7)</f>
        <v>41.84</v>
      </c>
      <c r="CM6" s="33">
        <f t="shared" ref="CM6:CU6" si="10">IF(CM7="",NA(),CM7)</f>
        <v>40.57</v>
      </c>
      <c r="CN6" s="33">
        <f t="shared" si="10"/>
        <v>38.28</v>
      </c>
      <c r="CO6" s="33">
        <f t="shared" si="10"/>
        <v>40</v>
      </c>
      <c r="CP6" s="33">
        <f t="shared" si="10"/>
        <v>38.159999999999997</v>
      </c>
      <c r="CQ6" s="33">
        <f t="shared" si="10"/>
        <v>44.65</v>
      </c>
      <c r="CR6" s="33">
        <f t="shared" si="10"/>
        <v>55.2</v>
      </c>
      <c r="CS6" s="33">
        <f t="shared" si="10"/>
        <v>54.74</v>
      </c>
      <c r="CT6" s="33">
        <f t="shared" si="10"/>
        <v>53.78</v>
      </c>
      <c r="CU6" s="33">
        <f t="shared" si="10"/>
        <v>53.24</v>
      </c>
      <c r="CV6" s="32" t="str">
        <f>IF(CV7="","",IF(CV7="-","【-】","【"&amp;SUBSTITUTE(TEXT(CV7,"#,##0.00"),"-","△")&amp;"】"))</f>
        <v>【53.32】</v>
      </c>
      <c r="CW6" s="33">
        <f>IF(CW7="",NA(),CW7)</f>
        <v>82.63</v>
      </c>
      <c r="CX6" s="33">
        <f t="shared" ref="CX6:DF6" si="11">IF(CX7="",NA(),CX7)</f>
        <v>83.96</v>
      </c>
      <c r="CY6" s="33">
        <f t="shared" si="11"/>
        <v>84.18</v>
      </c>
      <c r="CZ6" s="33">
        <f t="shared" si="11"/>
        <v>84.46</v>
      </c>
      <c r="DA6" s="33">
        <f t="shared" si="11"/>
        <v>85.18</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23019</v>
      </c>
      <c r="D7" s="35">
        <v>47</v>
      </c>
      <c r="E7" s="35">
        <v>17</v>
      </c>
      <c r="F7" s="35">
        <v>5</v>
      </c>
      <c r="G7" s="35">
        <v>0</v>
      </c>
      <c r="H7" s="35" t="s">
        <v>96</v>
      </c>
      <c r="I7" s="35" t="s">
        <v>97</v>
      </c>
      <c r="J7" s="35" t="s">
        <v>98</v>
      </c>
      <c r="K7" s="35" t="s">
        <v>99</v>
      </c>
      <c r="L7" s="35" t="s">
        <v>100</v>
      </c>
      <c r="M7" s="36" t="s">
        <v>101</v>
      </c>
      <c r="N7" s="36" t="s">
        <v>102</v>
      </c>
      <c r="O7" s="36">
        <v>15.78</v>
      </c>
      <c r="P7" s="36">
        <v>100</v>
      </c>
      <c r="Q7" s="36">
        <v>2980</v>
      </c>
      <c r="R7" s="36">
        <v>11984</v>
      </c>
      <c r="S7" s="36">
        <v>217.09</v>
      </c>
      <c r="T7" s="36">
        <v>55.2</v>
      </c>
      <c r="U7" s="36">
        <v>1876</v>
      </c>
      <c r="V7" s="36">
        <v>1.57</v>
      </c>
      <c r="W7" s="36">
        <v>1194.9000000000001</v>
      </c>
      <c r="X7" s="36">
        <v>45.91</v>
      </c>
      <c r="Y7" s="36">
        <v>44.35</v>
      </c>
      <c r="Z7" s="36">
        <v>43.1</v>
      </c>
      <c r="AA7" s="36">
        <v>41.37</v>
      </c>
      <c r="AB7" s="36">
        <v>39.54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4435.3599999999997</v>
      </c>
      <c r="BF7" s="36">
        <v>4759.76</v>
      </c>
      <c r="BG7" s="36">
        <v>4373.1499999999996</v>
      </c>
      <c r="BH7" s="36">
        <v>4426.21</v>
      </c>
      <c r="BI7" s="36">
        <v>4309.9399999999996</v>
      </c>
      <c r="BJ7" s="36">
        <v>1316.7</v>
      </c>
      <c r="BK7" s="36">
        <v>1239.2</v>
      </c>
      <c r="BL7" s="36">
        <v>1197.82</v>
      </c>
      <c r="BM7" s="36">
        <v>1126.77</v>
      </c>
      <c r="BN7" s="36">
        <v>1044.8</v>
      </c>
      <c r="BO7" s="36">
        <v>992.47</v>
      </c>
      <c r="BP7" s="36">
        <v>23.2</v>
      </c>
      <c r="BQ7" s="36">
        <v>20.96</v>
      </c>
      <c r="BR7" s="36">
        <v>20.81</v>
      </c>
      <c r="BS7" s="36">
        <v>19.940000000000001</v>
      </c>
      <c r="BT7" s="36">
        <v>19.03</v>
      </c>
      <c r="BU7" s="36">
        <v>43.24</v>
      </c>
      <c r="BV7" s="36">
        <v>51.56</v>
      </c>
      <c r="BW7" s="36">
        <v>51.03</v>
      </c>
      <c r="BX7" s="36">
        <v>50.9</v>
      </c>
      <c r="BY7" s="36">
        <v>50.82</v>
      </c>
      <c r="BZ7" s="36">
        <v>51.49</v>
      </c>
      <c r="CA7" s="36">
        <v>659.06</v>
      </c>
      <c r="CB7" s="36">
        <v>686.03</v>
      </c>
      <c r="CC7" s="36">
        <v>790.18</v>
      </c>
      <c r="CD7" s="36">
        <v>760.13</v>
      </c>
      <c r="CE7" s="36">
        <v>820.75</v>
      </c>
      <c r="CF7" s="36">
        <v>338.76</v>
      </c>
      <c r="CG7" s="36">
        <v>283.26</v>
      </c>
      <c r="CH7" s="36">
        <v>289.60000000000002</v>
      </c>
      <c r="CI7" s="36">
        <v>293.27</v>
      </c>
      <c r="CJ7" s="36">
        <v>300.52</v>
      </c>
      <c r="CK7" s="36">
        <v>295.10000000000002</v>
      </c>
      <c r="CL7" s="36">
        <v>41.84</v>
      </c>
      <c r="CM7" s="36">
        <v>40.57</v>
      </c>
      <c r="CN7" s="36">
        <v>38.28</v>
      </c>
      <c r="CO7" s="36">
        <v>40</v>
      </c>
      <c r="CP7" s="36">
        <v>38.159999999999997</v>
      </c>
      <c r="CQ7" s="36">
        <v>44.65</v>
      </c>
      <c r="CR7" s="36">
        <v>55.2</v>
      </c>
      <c r="CS7" s="36">
        <v>54.74</v>
      </c>
      <c r="CT7" s="36">
        <v>53.78</v>
      </c>
      <c r="CU7" s="36">
        <v>53.24</v>
      </c>
      <c r="CV7" s="36">
        <v>53.32</v>
      </c>
      <c r="CW7" s="36">
        <v>82.63</v>
      </c>
      <c r="CX7" s="36">
        <v>83.96</v>
      </c>
      <c r="CY7" s="36">
        <v>84.18</v>
      </c>
      <c r="CZ7" s="36">
        <v>84.46</v>
      </c>
      <c r="DA7" s="36">
        <v>85.18</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chiiki-24</cp:lastModifiedBy>
  <cp:lastPrinted>2016-02-18T04:08:52Z</cp:lastPrinted>
  <dcterms:created xsi:type="dcterms:W3CDTF">2016-02-03T09:08:38Z</dcterms:created>
  <dcterms:modified xsi:type="dcterms:W3CDTF">2016-03-01T08:03:34Z</dcterms:modified>
  <cp:category/>
</cp:coreProperties>
</file>